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"/>
    </mc:Choice>
  </mc:AlternateContent>
  <xr:revisionPtr revIDLastSave="0" documentId="8_{E74D16F9-E958-4776-8295-637CE335374D}" xr6:coauthVersionLast="47" xr6:coauthVersionMax="47" xr10:uidLastSave="{00000000-0000-0000-0000-000000000000}"/>
  <bookViews>
    <workbookView xWindow="-120" yWindow="-120" windowWidth="29040" windowHeight="15720" xr2:uid="{ED864409-D3A7-4930-956B-C15CE1A7C135}"/>
  </bookViews>
  <sheets>
    <sheet name="Villas de Añasco - Bid Form" sheetId="1" r:id="rId1"/>
  </sheets>
  <definedNames>
    <definedName name="_xlnm._FilterDatabase" localSheetId="0" hidden="1">'Villas de Añasco - Bid Form'!$A$1:$A$204</definedName>
    <definedName name="_xlnm.Print_Area" localSheetId="0">'Villas de Añasco - Bid Form'!$A$1:$I$204</definedName>
    <definedName name="_xlnm.Print_Titles" localSheetId="0">'Villas de Añasco - Bid Form'!$4:$4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F66" i="1" s="1"/>
  <c r="C62" i="1"/>
  <c r="F62" i="1" s="1"/>
  <c r="C65" i="1"/>
  <c r="F65" i="1" s="1"/>
  <c r="C70" i="1"/>
  <c r="F70" i="1" s="1"/>
  <c r="C197" i="1"/>
  <c r="C198" i="1"/>
  <c r="C199" i="1"/>
  <c r="C200" i="1"/>
  <c r="C201" i="1"/>
  <c r="C196" i="1"/>
  <c r="C185" i="1"/>
  <c r="C186" i="1"/>
  <c r="C187" i="1"/>
  <c r="C188" i="1"/>
  <c r="C189" i="1"/>
  <c r="C190" i="1"/>
  <c r="F190" i="1" s="1"/>
  <c r="C191" i="1"/>
  <c r="C192" i="1"/>
  <c r="F192" i="1" s="1"/>
  <c r="C193" i="1"/>
  <c r="F193" i="1" s="1"/>
  <c r="C194" i="1"/>
  <c r="F194" i="1" s="1"/>
  <c r="C184" i="1"/>
  <c r="C172" i="1"/>
  <c r="C173" i="1"/>
  <c r="C174" i="1"/>
  <c r="C175" i="1"/>
  <c r="C176" i="1"/>
  <c r="C177" i="1"/>
  <c r="C178" i="1"/>
  <c r="C179" i="1"/>
  <c r="C180" i="1"/>
  <c r="F180" i="1" s="1"/>
  <c r="C181" i="1"/>
  <c r="F181" i="1" s="1"/>
  <c r="C182" i="1"/>
  <c r="C171" i="1"/>
  <c r="C161" i="1"/>
  <c r="C162" i="1"/>
  <c r="C163" i="1"/>
  <c r="C164" i="1"/>
  <c r="C165" i="1"/>
  <c r="C166" i="1"/>
  <c r="C167" i="1"/>
  <c r="C168" i="1"/>
  <c r="C169" i="1"/>
  <c r="C160" i="1"/>
  <c r="F158" i="1"/>
  <c r="C148" i="1"/>
  <c r="C149" i="1"/>
  <c r="C150" i="1"/>
  <c r="C151" i="1"/>
  <c r="C152" i="1"/>
  <c r="C153" i="1"/>
  <c r="C154" i="1"/>
  <c r="C155" i="1"/>
  <c r="C156" i="1"/>
  <c r="C157" i="1"/>
  <c r="C158" i="1"/>
  <c r="C147" i="1"/>
  <c r="C127" i="1"/>
  <c r="F127" i="1" s="1"/>
  <c r="C128" i="1"/>
  <c r="F128" i="1" s="1"/>
  <c r="C129" i="1"/>
  <c r="F129" i="1" s="1"/>
  <c r="C130" i="1"/>
  <c r="F130" i="1" s="1"/>
  <c r="C131" i="1"/>
  <c r="F131" i="1" s="1"/>
  <c r="C132" i="1"/>
  <c r="F132" i="1" s="1"/>
  <c r="C133" i="1"/>
  <c r="F133" i="1" s="1"/>
  <c r="C134" i="1"/>
  <c r="F134" i="1" s="1"/>
  <c r="C135" i="1"/>
  <c r="F135" i="1" s="1"/>
  <c r="C136" i="1"/>
  <c r="F136" i="1" s="1"/>
  <c r="C137" i="1"/>
  <c r="F137" i="1" s="1"/>
  <c r="C126" i="1"/>
  <c r="F126" i="1" s="1"/>
  <c r="C114" i="1"/>
  <c r="F114" i="1" s="1"/>
  <c r="C115" i="1"/>
  <c r="F115" i="1" s="1"/>
  <c r="C116" i="1"/>
  <c r="F116" i="1" s="1"/>
  <c r="C117" i="1"/>
  <c r="F117" i="1" s="1"/>
  <c r="C118" i="1"/>
  <c r="F118" i="1" s="1"/>
  <c r="C119" i="1"/>
  <c r="F119" i="1" s="1"/>
  <c r="C120" i="1"/>
  <c r="F120" i="1" s="1"/>
  <c r="C121" i="1"/>
  <c r="F121" i="1" s="1"/>
  <c r="C122" i="1"/>
  <c r="F122" i="1" s="1"/>
  <c r="C123" i="1"/>
  <c r="F123" i="1" s="1"/>
  <c r="C124" i="1"/>
  <c r="F124" i="1" s="1"/>
  <c r="C113" i="1"/>
  <c r="F113" i="1" s="1"/>
  <c r="C97" i="1"/>
  <c r="F97" i="1" s="1"/>
  <c r="C98" i="1"/>
  <c r="F98" i="1" s="1"/>
  <c r="C99" i="1"/>
  <c r="F99" i="1" s="1"/>
  <c r="C100" i="1"/>
  <c r="F100" i="1" s="1"/>
  <c r="C101" i="1"/>
  <c r="F101" i="1" s="1"/>
  <c r="C102" i="1"/>
  <c r="F102" i="1" s="1"/>
  <c r="C103" i="1"/>
  <c r="F103" i="1" s="1"/>
  <c r="C104" i="1"/>
  <c r="F104" i="1" s="1"/>
  <c r="C105" i="1"/>
  <c r="F105" i="1" s="1"/>
  <c r="C106" i="1"/>
  <c r="F106" i="1" s="1"/>
  <c r="C107" i="1"/>
  <c r="F107" i="1" s="1"/>
  <c r="C108" i="1"/>
  <c r="F108" i="1" s="1"/>
  <c r="C109" i="1"/>
  <c r="F109" i="1" s="1"/>
  <c r="C110" i="1"/>
  <c r="F110" i="1" s="1"/>
  <c r="C111" i="1"/>
  <c r="F111" i="1" s="1"/>
  <c r="C96" i="1"/>
  <c r="F96" i="1" s="1"/>
  <c r="C75" i="1"/>
  <c r="F75" i="1" s="1"/>
  <c r="C76" i="1"/>
  <c r="F76" i="1" s="1"/>
  <c r="C77" i="1"/>
  <c r="F77" i="1" s="1"/>
  <c r="C78" i="1"/>
  <c r="F78" i="1" s="1"/>
  <c r="C79" i="1"/>
  <c r="F79" i="1" s="1"/>
  <c r="C80" i="1"/>
  <c r="F80" i="1" s="1"/>
  <c r="C81" i="1"/>
  <c r="F81" i="1" s="1"/>
  <c r="C82" i="1"/>
  <c r="F82" i="1" s="1"/>
  <c r="C83" i="1"/>
  <c r="F83" i="1" s="1"/>
  <c r="C84" i="1"/>
  <c r="F84" i="1" s="1"/>
  <c r="C85" i="1"/>
  <c r="F85" i="1" s="1"/>
  <c r="C86" i="1"/>
  <c r="F86" i="1" s="1"/>
  <c r="C87" i="1"/>
  <c r="F87" i="1" s="1"/>
  <c r="C88" i="1"/>
  <c r="F88" i="1" s="1"/>
  <c r="C89" i="1"/>
  <c r="F89" i="1" s="1"/>
  <c r="C90" i="1"/>
  <c r="F90" i="1" s="1"/>
  <c r="C91" i="1"/>
  <c r="F91" i="1" s="1"/>
  <c r="C92" i="1"/>
  <c r="F92" i="1" s="1"/>
  <c r="C93" i="1"/>
  <c r="F93" i="1" s="1"/>
  <c r="C94" i="1"/>
  <c r="F94" i="1" s="1"/>
  <c r="C74" i="1"/>
  <c r="F74" i="1" s="1"/>
  <c r="C63" i="1"/>
  <c r="F63" i="1" s="1"/>
  <c r="C64" i="1"/>
  <c r="F64" i="1" s="1"/>
  <c r="C68" i="1"/>
  <c r="F68" i="1" s="1"/>
  <c r="C69" i="1"/>
  <c r="F69" i="1" s="1"/>
  <c r="C71" i="1"/>
  <c r="F71" i="1" s="1"/>
  <c r="C72" i="1"/>
  <c r="F72" i="1" s="1"/>
  <c r="BG139" i="1"/>
  <c r="BF139" i="1"/>
  <c r="BE139" i="1"/>
  <c r="BD139" i="1"/>
  <c r="BC139" i="1"/>
  <c r="BC67" i="1"/>
  <c r="BB139" i="1"/>
  <c r="BA139" i="1"/>
  <c r="AZ139" i="1"/>
  <c r="AY139" i="1"/>
  <c r="AX139" i="1"/>
  <c r="AW139" i="1"/>
  <c r="AW67" i="1"/>
  <c r="AV139" i="1"/>
  <c r="AU139" i="1"/>
  <c r="AT139" i="1" l="1"/>
  <c r="AS139" i="1"/>
  <c r="AR139" i="1"/>
  <c r="C61" i="1"/>
  <c r="F61" i="1" s="1"/>
  <c r="AQ139" i="1"/>
  <c r="AP139" i="1"/>
  <c r="AO139" i="1"/>
  <c r="AN139" i="1"/>
  <c r="AM139" i="1"/>
  <c r="AM67" i="1"/>
  <c r="AL139" i="1"/>
  <c r="AK139" i="1"/>
  <c r="AJ139" i="1"/>
  <c r="AI139" i="1"/>
  <c r="AH139" i="1"/>
  <c r="AH67" i="1"/>
  <c r="AG139" i="1"/>
  <c r="AG67" i="1"/>
  <c r="AF139" i="1"/>
  <c r="AE139" i="1"/>
  <c r="C67" i="1" l="1"/>
  <c r="F67" i="1" s="1"/>
  <c r="AD139" i="1"/>
  <c r="F201" i="1"/>
  <c r="F200" i="1"/>
  <c r="F199" i="1"/>
  <c r="F198" i="1"/>
  <c r="F197" i="1"/>
  <c r="F196" i="1"/>
  <c r="F191" i="1"/>
  <c r="F189" i="1"/>
  <c r="F188" i="1"/>
  <c r="F187" i="1"/>
  <c r="F186" i="1"/>
  <c r="F185" i="1"/>
  <c r="F184" i="1"/>
  <c r="F182" i="1"/>
  <c r="F179" i="1"/>
  <c r="F178" i="1"/>
  <c r="F177" i="1"/>
  <c r="F176" i="1"/>
  <c r="F175" i="1"/>
  <c r="F174" i="1"/>
  <c r="F173" i="1"/>
  <c r="F172" i="1"/>
  <c r="F171" i="1"/>
  <c r="F169" i="1"/>
  <c r="F168" i="1"/>
  <c r="F167" i="1"/>
  <c r="F166" i="1"/>
  <c r="F165" i="1"/>
  <c r="F164" i="1"/>
  <c r="F163" i="1"/>
  <c r="F162" i="1"/>
  <c r="F161" i="1"/>
  <c r="F160" i="1"/>
  <c r="F157" i="1"/>
  <c r="F156" i="1"/>
  <c r="F155" i="1"/>
  <c r="F154" i="1"/>
  <c r="F153" i="1"/>
  <c r="F152" i="1"/>
  <c r="F151" i="1"/>
  <c r="F150" i="1"/>
  <c r="F149" i="1"/>
  <c r="F148" i="1"/>
  <c r="F147" i="1"/>
  <c r="S139" i="1"/>
  <c r="R139" i="1"/>
  <c r="Q139" i="1"/>
  <c r="P139" i="1"/>
  <c r="O139" i="1"/>
  <c r="N139" i="1"/>
  <c r="M139" i="1"/>
  <c r="L139" i="1"/>
  <c r="K139" i="1"/>
  <c r="F7" i="1"/>
  <c r="F8" i="1"/>
  <c r="F11" i="1"/>
  <c r="F14" i="1"/>
  <c r="F15" i="1"/>
  <c r="F16" i="1"/>
  <c r="F17" i="1"/>
  <c r="F18" i="1"/>
  <c r="F21" i="1"/>
  <c r="F22" i="1"/>
  <c r="F23" i="1"/>
  <c r="F24" i="1"/>
  <c r="F25" i="1"/>
  <c r="F28" i="1"/>
  <c r="F30" i="1"/>
  <c r="F32" i="1"/>
  <c r="F34" i="1"/>
  <c r="F36" i="1"/>
  <c r="F38" i="1"/>
  <c r="F40" i="1"/>
  <c r="F41" i="1"/>
  <c r="F42" i="1"/>
  <c r="F44" i="1"/>
  <c r="F46" i="1"/>
  <c r="F48" i="1"/>
  <c r="F51" i="1"/>
  <c r="F52" i="1"/>
  <c r="F53" i="1"/>
  <c r="F54" i="1"/>
  <c r="C140" i="1" l="1"/>
  <c r="F140" i="1" s="1"/>
  <c r="C139" i="1"/>
  <c r="F139" i="1" s="1"/>
  <c r="F203" i="1"/>
  <c r="F55" i="1"/>
  <c r="F141" i="1" l="1"/>
</calcChain>
</file>

<file path=xl/sharedStrings.xml><?xml version="1.0" encoding="utf-8"?>
<sst xmlns="http://schemas.openxmlformats.org/spreadsheetml/2006/main" count="485" uniqueCount="252">
  <si>
    <t>REPARACIONES DEL CENTRO VACACIONAL VILLAS DE AÑASCO DEL DEPARTAMENTO DE RECURSOS NATURALES Y AMBIENTALES DE GOBIERNO DE PUERTO RICO</t>
  </si>
  <si>
    <t>Repair Cost</t>
  </si>
  <si>
    <t>ITEM #</t>
  </si>
  <si>
    <t>DESCRIPTION</t>
  </si>
  <si>
    <t>QUANTITY</t>
  </si>
  <si>
    <t>UNIT</t>
  </si>
  <si>
    <t>UNIT PRICE</t>
  </si>
  <si>
    <t>TOTAL PRICE</t>
  </si>
  <si>
    <t>DELIVERY TIME</t>
  </si>
  <si>
    <t>GUARANTEE</t>
  </si>
  <si>
    <t xml:space="preserve">NOTES </t>
  </si>
  <si>
    <t>Damage 355453, Centro Vacacional Villas de Añasco Villa 04-5 (Tulipan)</t>
  </si>
  <si>
    <t>Building Damage</t>
  </si>
  <si>
    <t>Remove and Replace exterior door (ornamental design 2 IN x 2 IN)</t>
  </si>
  <si>
    <t>EA</t>
  </si>
  <si>
    <t>37 IN wide x 85 IN high</t>
  </si>
  <si>
    <t>Remove and Replace solid wood entrance door</t>
  </si>
  <si>
    <t>12 FT long x 10 FT wide x 5 IN thick</t>
  </si>
  <si>
    <t>Damage 355454, Centro Vacacional Villas de Añasco Villa 04-9 (Tulipan)</t>
  </si>
  <si>
    <t>Damage 355455, Centro Vacacional Villas de Añasco Villa 05-5 (Almácigo)</t>
  </si>
  <si>
    <t>Remove and Replace treated wood handrails and post</t>
  </si>
  <si>
    <t>LF</t>
  </si>
  <si>
    <t>7 FT long x 40 IN high. Made of 2 IN x 6 IN lumber at top and bottom and 2 IN x 2 IN lumbers vertically, space 4 IN</t>
  </si>
  <si>
    <t>36 IN wide x 81 IN high</t>
  </si>
  <si>
    <t>Remove and Replace countertop wood door</t>
  </si>
  <si>
    <t>58 IN long x 23 IN wide</t>
  </si>
  <si>
    <t>Remove and Replace standard LED exit sign</t>
  </si>
  <si>
    <t>LED with red letters</t>
  </si>
  <si>
    <t>Damage 355456, Centro Vacacional Villas de Añasco Villa 05-10 (Almácigo)</t>
  </si>
  <si>
    <t>Remove and Replace ceiling gypsum board panels</t>
  </si>
  <si>
    <t>SF</t>
  </si>
  <si>
    <t>16.833 FT  long x 10 FT wide x 0.5 FT thick.</t>
  </si>
  <si>
    <t>40 IN high</t>
  </si>
  <si>
    <t>Damage 355457, Centro Vacacional Villas de Añasco Villa 08-5 (Laurel)</t>
  </si>
  <si>
    <t>Villa Laurel 5</t>
  </si>
  <si>
    <t>Villa Laurel 9</t>
  </si>
  <si>
    <t>Bathroom cceiling</t>
  </si>
  <si>
    <t>Remove and Replace gypsum board panels</t>
  </si>
  <si>
    <t>9.83 FT long x 4.42 FT wide x 0.5 IN thick</t>
  </si>
  <si>
    <t>Replace countertop ceramic tiles</t>
  </si>
  <si>
    <t>4.83 FT long x 2 FT wide</t>
  </si>
  <si>
    <t>Master Room AC unit</t>
  </si>
  <si>
    <t>Replace Air Conditioner Unit</t>
  </si>
  <si>
    <t>Wall Mounted, 12,000 BTU, 230/208 Volts,  install anchoring</t>
  </si>
  <si>
    <t>Room #1 AC unit</t>
  </si>
  <si>
    <t>Room #1 Ceiling</t>
  </si>
  <si>
    <t>13 FT  long x 10 FT wide x 0.5 IN thick.</t>
  </si>
  <si>
    <t>Remove and Replace Electrical wires and CPVC electrical conduct</t>
  </si>
  <si>
    <t>1 IN diameter x 20 FT long</t>
  </si>
  <si>
    <t>Remove and Replace gypsum board frame</t>
  </si>
  <si>
    <t>13 FT long x 10 FT wide</t>
  </si>
  <si>
    <t>Lighting</t>
  </si>
  <si>
    <t>Remove and replace lighting fixture</t>
  </si>
  <si>
    <t>1 FT long x 1 FT wide</t>
  </si>
  <si>
    <t>Stair's handrails</t>
  </si>
  <si>
    <t>Remove and replace treated wood handrails and post</t>
  </si>
  <si>
    <t>Water heater</t>
  </si>
  <si>
    <t>Replace water heater</t>
  </si>
  <si>
    <t>19 Gallons, 240-Volts, 2500 Watt</t>
  </si>
  <si>
    <t>Damage 355458, Centro Vacacional Villas de Añasco Villa 08-10 (Laurel)</t>
  </si>
  <si>
    <t>15 FT  long x 10 FT wide x 0.75 IN thick.</t>
  </si>
  <si>
    <t>40 IN wide x 101 IN high</t>
  </si>
  <si>
    <t>Remove and Replace external wood door counter</t>
  </si>
  <si>
    <t>Subtotal:</t>
  </si>
  <si>
    <t>Balcony</t>
  </si>
  <si>
    <t xml:space="preserve">Repair Top Column Molding </t>
  </si>
  <si>
    <t xml:space="preserve">Replace PVC &amp; Wood Seat Bench </t>
  </si>
  <si>
    <t>Equal to existing</t>
  </si>
  <si>
    <t>Repair Permanent Bench</t>
  </si>
  <si>
    <t>With Anti-Corrosive Paint</t>
  </si>
  <si>
    <t>LFT</t>
  </si>
  <si>
    <t>Replace Solid Wood Door</t>
  </si>
  <si>
    <t>36 IN wide x 84 IN high</t>
  </si>
  <si>
    <t>Apply coating to Latice partition Paint Wood Stain &amp; Sealer; Wooden Wall Divider (Vertical &amp; Horizontal piece 1.5" x 1.5", Spacing between vertical piece 3")</t>
  </si>
  <si>
    <t>Replace receptacle cover waterproof</t>
  </si>
  <si>
    <t>Living Room/ Kitchen</t>
  </si>
  <si>
    <t>Remove existing door &amp; replace with  New Aluminun Doors with hardware -See Tech Specs</t>
  </si>
  <si>
    <t>Remove (Wood counter /Frame/Fitting) and Install New aluminum Door with hardware</t>
  </si>
  <si>
    <t>59 " x 24"</t>
  </si>
  <si>
    <t>Replace kitchen faucet</t>
  </si>
  <si>
    <t>Replace window operator</t>
  </si>
  <si>
    <t>Replace window screen</t>
  </si>
  <si>
    <t>18 IN x 45 IN</t>
  </si>
  <si>
    <t>Replace Electrical Main Breaker Cover - SEE TECH. SPECS</t>
  </si>
  <si>
    <t>Replace Emergency Light Devices</t>
  </si>
  <si>
    <t>Replace Fire extinguisher wall cabinet with fire extinguisher bracket</t>
  </si>
  <si>
    <t>Replace Smoke Detector (Compatible with Fire Alarm Panel)</t>
  </si>
  <si>
    <t>Remove and disposal of Wood Baseboard (see specs for the proposed work)</t>
  </si>
  <si>
    <t>Bath</t>
  </si>
  <si>
    <t>Replace Wood Door with hardware - see tech specs</t>
  </si>
  <si>
    <t>36 IN x 84 IN with Louver (2ftx2ft)</t>
  </si>
  <si>
    <t>Replace Sink Faucet &amp; Shower</t>
  </si>
  <si>
    <t>Repair  Ceiling Leak &amp; repair gypsum board  fascia</t>
  </si>
  <si>
    <t>HC Shower Chair &amp; HC Grab Bar (6ft L Form) only in Handicapped</t>
  </si>
  <si>
    <t>Master Room</t>
  </si>
  <si>
    <t>Replace Wood Door with hardware</t>
  </si>
  <si>
    <t>Replace Stainless steel electrical receptacle cover</t>
  </si>
  <si>
    <t>Replace Smoke Detector compatible with fire alarm panel</t>
  </si>
  <si>
    <t>Replace lamp</t>
  </si>
  <si>
    <t>Bedroom</t>
  </si>
  <si>
    <t>Replace Wood Door with hardware to match existing</t>
  </si>
  <si>
    <t>Replace Window operators</t>
  </si>
  <si>
    <t>Replace A/C to match existing</t>
  </si>
  <si>
    <t>12K BTU</t>
  </si>
  <si>
    <t>General Work</t>
  </si>
  <si>
    <t>Replace GFCI Outlet</t>
  </si>
  <si>
    <t>Replace Window Screen</t>
  </si>
  <si>
    <t>Replace Outdoor Ceiling Lights</t>
  </si>
  <si>
    <t>Install refrigerator Light bulb</t>
  </si>
  <si>
    <t xml:space="preserve">Replace Ceiling lights - see tech specs. </t>
  </si>
  <si>
    <t>Toilet Seat</t>
  </si>
  <si>
    <t>Repair Ceiling Leak. Repair broken pipe  and replace ceiling panel with studs and paint to match existing. See spec.</t>
  </si>
  <si>
    <t>Replace receptacle cover</t>
  </si>
  <si>
    <t>Repair shower drain leaks from 2nd  &amp;3rd levels, include mosaic floor replacement to perform requested the repairs-see tech specs</t>
  </si>
  <si>
    <t>LS</t>
  </si>
  <si>
    <t>Replace Weatherproof Electrical Cover &amp;Receptacle Outdoor Outlet</t>
  </si>
  <si>
    <t>Replace exit sign</t>
  </si>
  <si>
    <t>Replace Ceiling Lights</t>
  </si>
  <si>
    <t>Replace Shower Curtain</t>
  </si>
  <si>
    <t>Replace shower drain cover</t>
  </si>
  <si>
    <t>Repair  crack Ceiling &amp; Leak, seal entire upper balcony according to specs</t>
  </si>
  <si>
    <t>Replace Stainlees Steel Soap Dish</t>
  </si>
  <si>
    <t>Replace cabinet doors &amp; drawers</t>
  </si>
  <si>
    <t>Replace  Ceiling Lights see tech specs</t>
  </si>
  <si>
    <t>Stair (CENTRAL)</t>
  </si>
  <si>
    <t>Replace Outdoor Stairs Lights</t>
  </si>
  <si>
    <t>Aluminum frame (10" width x 6" height)</t>
  </si>
  <si>
    <t>Replace Emergency Lights</t>
  </si>
  <si>
    <t>Replace Ceiling lights</t>
  </si>
  <si>
    <t>Replace Pull Station cover - Refer to item 45a</t>
  </si>
  <si>
    <t>Replace Fire Alarm Pull Station - Refer to item 45a</t>
  </si>
  <si>
    <t>Replace Fire Alarm Horn Strobes wall - Refer to item 45a</t>
  </si>
  <si>
    <t>Replace "Alum. Hand Rail"</t>
  </si>
  <si>
    <t>Aproximetly 20 ft long . measures must be field verified</t>
  </si>
  <si>
    <t>Replace "Wood Railing"</t>
  </si>
  <si>
    <t>2 span (2'x3.5')</t>
  </si>
  <si>
    <t>Remove and replace Concrete Pad.</t>
  </si>
  <si>
    <t>12 FT x 4 FT</t>
  </si>
  <si>
    <t>Replace Fire Alamrs System Panel - Refer to item 45a</t>
  </si>
  <si>
    <t>Repair Aluminum Gate</t>
  </si>
  <si>
    <t>Stair (Left Side)</t>
  </si>
  <si>
    <t>Replace Outdoors Ceiling Lights</t>
  </si>
  <si>
    <t>Replace rusty bolt and nut</t>
  </si>
  <si>
    <t xml:space="preserve">Exterior Limit 77 FT x 3.5 FT </t>
  </si>
  <si>
    <t>Paint Waterproofing Stain &amp; Sealer in inner wood ralling</t>
  </si>
  <si>
    <t>Interior 37 FT x 3.5 FT</t>
  </si>
  <si>
    <t>Repair Floor</t>
  </si>
  <si>
    <t>(main entrance)</t>
  </si>
  <si>
    <t xml:space="preserve">Repair gypsum board waterproof </t>
  </si>
  <si>
    <t>Stair (Right Side)</t>
  </si>
  <si>
    <t>SITE</t>
  </si>
  <si>
    <t>Wash Sidewalk - see spec</t>
  </si>
  <si>
    <t>Brass Hose Bid</t>
  </si>
  <si>
    <t>Repair Outdoor Showers (Flush Drain/Faucet/Fitting) in stainless steel</t>
  </si>
  <si>
    <t>Replace Sign (3'x4')</t>
  </si>
  <si>
    <t>Repair Electrical Outdoors Panel</t>
  </si>
  <si>
    <t>Fire Alarm System Replacement(Panel, Pull Stations, Strobes-horn devices) &amp; the requiered system certification. See spec for details</t>
  </si>
  <si>
    <t>Replace A/C outdoor grille cover in the back of apartment village (Exterior)</t>
  </si>
  <si>
    <t xml:space="preserve">GENERAL PAINT WORKS IN ALL EXTERIORS OF THE VILLAGE </t>
  </si>
  <si>
    <t>General Pressure wash to all exterior surfaces in the village  see technical specs for details</t>
  </si>
  <si>
    <t>Apply one coat of primer to all  exterior surfaces  according to technical specs</t>
  </si>
  <si>
    <t>Apply two coats of paint to all  exterior surfaces  according to technical specs</t>
  </si>
  <si>
    <t>Apply Chloride Treatment (surface preparation) in all exterior roof metal surfaces according to technical specifications</t>
  </si>
  <si>
    <t>Apply one coating of primer to exterior roof surfaces (paint)according to technical specs</t>
  </si>
  <si>
    <t>Apply two coating to exterior roof surfaces (paint): 2 coats of paint according to technical specs</t>
  </si>
  <si>
    <t>Replace Stainless Steel  Electrical Swith Cover with Plastic Covers</t>
  </si>
  <si>
    <t>Replace  Ceiling Lights</t>
  </si>
  <si>
    <t>Repair Ceiling Plaster</t>
  </si>
  <si>
    <t>Remove &amp; Replace Stove Top - See Tech Spec.</t>
  </si>
  <si>
    <t>Replace GFCI Outlet &amp; Switch Combo</t>
  </si>
  <si>
    <t>Replace Window screen</t>
  </si>
  <si>
    <t xml:space="preserve">Window filtration </t>
  </si>
  <si>
    <t>Repair Window</t>
  </si>
  <si>
    <t>Repair ceiling(including all support studs, gipsom boards, all supports &amp;  achorages, paint and accessories to match existing)</t>
  </si>
  <si>
    <t>Repair roof curb</t>
  </si>
  <si>
    <t>Repair  ceiling Leak</t>
  </si>
  <si>
    <t>Replace concrete sidewalk</t>
  </si>
  <si>
    <t>Replace electrical receptacles</t>
  </si>
  <si>
    <t>Remove the precences termites - Contractor shall mitigate the prescence of termites in the intire room. See spec for details</t>
  </si>
  <si>
    <t>General pressure wash to all 5 barketball courts slab  see technical specs for details. One full basketball court near Tulipan Village and the 4 basketball half courts near administration building</t>
  </si>
  <si>
    <t>Apply two coats of paint to the floor surface to all 5 basketball courts to match existing according to technical specs. One full basketball court near Tulipan Village and the 4 basketball half courts near administration building</t>
  </si>
  <si>
    <t>Remove and Replace 6 basketball steel backboard, nets and basket rim with new to match existing. One full basketball court near Tulipan Village and the 4 basketball half courts near administration building</t>
  </si>
  <si>
    <t>TOTAL</t>
  </si>
  <si>
    <t>VILLA XX-01 (COBANA)</t>
  </si>
  <si>
    <t>VILLA XX-02 (COBANA)</t>
  </si>
  <si>
    <t>VILLA XX-03 (COBANA)</t>
  </si>
  <si>
    <t>VILLA XX-04 (COBANA)</t>
  </si>
  <si>
    <t>VILLA XX-05 (COBANA)</t>
  </si>
  <si>
    <t>VILLA XX-06 (COBANA)</t>
  </si>
  <si>
    <t>VILLA XX-07 (COBANA)</t>
  </si>
  <si>
    <t>VILLA XX-08 (COBANA)</t>
  </si>
  <si>
    <t>VILLA XX-09 (COBANA)</t>
  </si>
  <si>
    <t>VILLA XX-10 (COBANA)</t>
  </si>
  <si>
    <t>EXTERIOR WORK (COBANA)</t>
  </si>
  <si>
    <t>EXTERIOR WORK (UCAR)</t>
  </si>
  <si>
    <t>EXTERIOR WORK (LAUREL)</t>
  </si>
  <si>
    <t>EXTERIOR WORK (ALMACIGO)</t>
  </si>
  <si>
    <t>EXTERIOR WORK (TULIPAN)</t>
  </si>
  <si>
    <t>VILLA COBANA</t>
  </si>
  <si>
    <t xml:space="preserve">Centro Vacacional Villas de Añasco - Exterior Work </t>
  </si>
  <si>
    <t>Centro Vacacional Villas de Añasco - Interior Work</t>
  </si>
  <si>
    <t>VILLA XX-10 (UCAR)</t>
  </si>
  <si>
    <t>VILLA XX-01 (UCAR)</t>
  </si>
  <si>
    <t>VILLA XX-02 (UCAR)</t>
  </si>
  <si>
    <t>VILLA XX-03 (UCAR)</t>
  </si>
  <si>
    <t>VILLA XX-04 (UCAR)</t>
  </si>
  <si>
    <t>VILLA XX-05 (UCAR)</t>
  </si>
  <si>
    <t>VILLA XX-06 (UCAR)</t>
  </si>
  <si>
    <t>Replace Toilet HC</t>
  </si>
  <si>
    <t>VILLA XX-07 (UCAR)</t>
  </si>
  <si>
    <t>VILLA XX-08 (UCAR)</t>
  </si>
  <si>
    <t>VILLA XX-09 (UCAR)</t>
  </si>
  <si>
    <t>VILLA UCAR</t>
  </si>
  <si>
    <t>VILLA XX-10 (LAUREL)</t>
  </si>
  <si>
    <t>VILLA XX-01 (LAUREL)</t>
  </si>
  <si>
    <t>VILLA XX-02 (LAUREL)</t>
  </si>
  <si>
    <t>Replace Toilet with manual pressure flush valve to match existing</t>
  </si>
  <si>
    <t>VILLA XX-03 (LAUREL)</t>
  </si>
  <si>
    <t>VILLA XX-04 (LAUREL)</t>
  </si>
  <si>
    <t>VILLA XX-05 (LAUREL)</t>
  </si>
  <si>
    <t>VILLA XX-06 (LAUREL)</t>
  </si>
  <si>
    <t>Replace glass</t>
  </si>
  <si>
    <t>VILLA XX-07 (LAUREL)</t>
  </si>
  <si>
    <t>VILLA XX-08 (LAUREL)</t>
  </si>
  <si>
    <t>Replace Water Heater</t>
  </si>
  <si>
    <t>VILLA XX-09 (LAUREL)</t>
  </si>
  <si>
    <t>VILLA LAUREL</t>
  </si>
  <si>
    <t>VILLA XX-01 (ALMACIGO)</t>
  </si>
  <si>
    <t>VILLA XX-02 (ALMACIGO)</t>
  </si>
  <si>
    <t>VILLA XX-03 (ALMACIGO)</t>
  </si>
  <si>
    <t>VILLA XX-04 (ALMACIGO)</t>
  </si>
  <si>
    <t>VILLA XX-05 (ALMACIGO)</t>
  </si>
  <si>
    <t>VILLA XX-06 (ALMACIGO)</t>
  </si>
  <si>
    <t>VILLA XX-07 (ALMACIGO)</t>
  </si>
  <si>
    <t>VILLA XX-08 (ALMACIGO)</t>
  </si>
  <si>
    <t>VILLA XX-09 (ALMACIGO)</t>
  </si>
  <si>
    <t>VILLA XX-10 (ALMACIGO)</t>
  </si>
  <si>
    <t>VILLA ALMACIGO</t>
  </si>
  <si>
    <t>VILLA TULIPAN</t>
  </si>
  <si>
    <t>VILLA XX-01 (TULIPAN)</t>
  </si>
  <si>
    <t>VILLA XX-02 (TULIPAN)</t>
  </si>
  <si>
    <t>VILLA XX-03 (TULIPAN)</t>
  </si>
  <si>
    <t>VILLA XX-04 (TULIPAN)</t>
  </si>
  <si>
    <t>VILLA XX-05 (TULIPAN)</t>
  </si>
  <si>
    <t>VILLA XX-06 (TULIPAN)</t>
  </si>
  <si>
    <t>VILLA XX-07 (TULIPAN)</t>
  </si>
  <si>
    <t>VILLA XX-08 (TULIPAN)</t>
  </si>
  <si>
    <t>VILLA XX-09 (TULIPAN)</t>
  </si>
  <si>
    <t>VILLA XX-10 (TULIPAN)</t>
  </si>
  <si>
    <t>Apply one coat of primer in all apartment interiors and at the balcony:  all walls, and ceiling roof.</t>
  </si>
  <si>
    <t>Apply two coats of paint in all apartment interiors and at the balcony:  all walls, and ceiling roof.</t>
  </si>
  <si>
    <t>SUBASTA FORMAL 23J-12023-R1 TABLA DE COTIZAR ENMENDADA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</si>
</sst>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rgb="FF000000"/>
      <name val="Times New Roman"/>
      <family val="1"/>
    </font>
    <font>
      <sz val="16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i/>
      <u/>
      <sz val="14"/>
      <name val="Arial Narrow"/>
      <family val="2"/>
    </font>
    <font>
      <b/>
      <i/>
      <u/>
      <sz val="14"/>
      <name val="Arial Narrow"/>
      <family val="2"/>
    </font>
    <font>
      <b/>
      <i/>
      <sz val="14"/>
      <color theme="1"/>
      <name val="Arial Narrow"/>
      <family val="2"/>
    </font>
    <font>
      <sz val="14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6">
    <xf numFmtId="0" fontId="0" fillId="0" borderId="0" xfId="0"/>
    <xf numFmtId="164" fontId="2" fillId="4" borderId="9" xfId="1" applyFont="1" applyFill="1" applyBorder="1" applyAlignment="1" applyProtection="1">
      <alignment horizontal="left" vertical="center" wrapText="1"/>
      <protection locked="0"/>
    </xf>
    <xf numFmtId="164" fontId="2" fillId="4" borderId="12" xfId="1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164" fontId="2" fillId="4" borderId="14" xfId="1" applyFont="1" applyFill="1" applyBorder="1" applyAlignment="1" applyProtection="1">
      <alignment horizontal="left" vertical="center" wrapText="1"/>
      <protection locked="0"/>
    </xf>
    <xf numFmtId="164" fontId="2" fillId="4" borderId="17" xfId="1" applyFont="1" applyFill="1" applyBorder="1" applyAlignment="1" applyProtection="1">
      <alignment horizontal="left" vertical="center" wrapText="1"/>
      <protection locked="0"/>
    </xf>
    <xf numFmtId="164" fontId="2" fillId="4" borderId="18" xfId="1" applyFont="1" applyFill="1" applyBorder="1" applyAlignment="1" applyProtection="1">
      <alignment horizontal="left" vertical="center" wrapText="1"/>
      <protection locked="0"/>
    </xf>
    <xf numFmtId="164" fontId="2" fillId="4" borderId="20" xfId="1" applyFont="1" applyFill="1" applyBorder="1" applyAlignment="1" applyProtection="1">
      <alignment horizontal="left" vertical="center" wrapText="1"/>
      <protection locked="0"/>
    </xf>
    <xf numFmtId="164" fontId="2" fillId="4" borderId="11" xfId="1" applyFont="1" applyFill="1" applyBorder="1" applyAlignment="1" applyProtection="1">
      <alignment horizontal="left" vertical="center" wrapText="1"/>
      <protection locked="0"/>
    </xf>
    <xf numFmtId="164" fontId="2" fillId="4" borderId="22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center" vertical="center" wrapText="1"/>
    </xf>
    <xf numFmtId="164" fontId="2" fillId="5" borderId="26" xfId="1" applyFont="1" applyFill="1" applyBorder="1" applyAlignment="1" applyProtection="1">
      <alignment horizontal="right" vertical="center" wrapText="1"/>
      <protection locked="0"/>
    </xf>
    <xf numFmtId="0" fontId="2" fillId="5" borderId="2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164" fontId="2" fillId="4" borderId="30" xfId="1" applyFont="1" applyFill="1" applyBorder="1" applyAlignment="1" applyProtection="1">
      <alignment horizontal="left" vertical="center" wrapText="1"/>
      <protection locked="0"/>
    </xf>
    <xf numFmtId="164" fontId="2" fillId="4" borderId="31" xfId="1" applyFont="1" applyFill="1" applyBorder="1" applyAlignment="1" applyProtection="1">
      <alignment horizontal="left" vertical="center" wrapText="1"/>
      <protection locked="0"/>
    </xf>
    <xf numFmtId="164" fontId="2" fillId="4" borderId="32" xfId="1" applyFont="1" applyFill="1" applyBorder="1" applyAlignment="1" applyProtection="1">
      <alignment horizontal="left" vertical="center" wrapText="1"/>
      <protection locked="0"/>
    </xf>
    <xf numFmtId="164" fontId="2" fillId="4" borderId="33" xfId="1" applyFont="1" applyFill="1" applyBorder="1" applyAlignment="1" applyProtection="1">
      <alignment horizontal="left" vertical="center" wrapText="1"/>
      <protection locked="0"/>
    </xf>
    <xf numFmtId="164" fontId="2" fillId="4" borderId="34" xfId="1" applyFont="1" applyFill="1" applyBorder="1" applyAlignment="1" applyProtection="1">
      <alignment horizontal="left" vertical="center" wrapText="1"/>
      <protection locked="0"/>
    </xf>
    <xf numFmtId="164" fontId="2" fillId="4" borderId="35" xfId="1" applyFont="1" applyFill="1" applyBorder="1" applyAlignment="1" applyProtection="1">
      <alignment horizontal="left" vertical="center" wrapText="1"/>
      <protection locked="0"/>
    </xf>
    <xf numFmtId="164" fontId="2" fillId="4" borderId="36" xfId="1" applyFont="1" applyFill="1" applyBorder="1" applyAlignment="1" applyProtection="1">
      <alignment horizontal="left" vertical="center" wrapText="1"/>
      <protection locked="0"/>
    </xf>
    <xf numFmtId="164" fontId="2" fillId="4" borderId="37" xfId="1" applyFont="1" applyFill="1" applyBorder="1" applyAlignment="1" applyProtection="1">
      <alignment horizontal="left" vertical="center" wrapText="1"/>
      <protection locked="0"/>
    </xf>
    <xf numFmtId="164" fontId="2" fillId="5" borderId="3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5" borderId="26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7" fillId="6" borderId="26" xfId="1" applyFont="1" applyFill="1" applyBorder="1" applyAlignment="1" applyProtection="1">
      <alignment horizontal="left" vertical="center" wrapText="1"/>
      <protection locked="0"/>
    </xf>
    <xf numFmtId="164" fontId="7" fillId="6" borderId="38" xfId="1" applyFont="1" applyFill="1" applyBorder="1" applyAlignment="1" applyProtection="1">
      <alignment horizontal="left" vertical="center" wrapText="1"/>
      <protection locked="0"/>
    </xf>
    <xf numFmtId="0" fontId="7" fillId="6" borderId="27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center" vertical="center" wrapText="1"/>
    </xf>
    <xf numFmtId="164" fontId="7" fillId="7" borderId="26" xfId="1" applyFont="1" applyFill="1" applyBorder="1" applyAlignment="1" applyProtection="1">
      <alignment horizontal="right" vertical="center" wrapText="1"/>
      <protection locked="0"/>
    </xf>
    <xf numFmtId="0" fontId="2" fillId="0" borderId="23" xfId="0" applyFont="1" applyBorder="1" applyAlignment="1">
      <alignment vertical="center" wrapText="1"/>
    </xf>
    <xf numFmtId="164" fontId="5" fillId="6" borderId="26" xfId="1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3" fillId="0" borderId="41" xfId="0" applyFont="1" applyBorder="1" applyAlignment="1">
      <alignment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center" vertical="center" wrapText="1"/>
    </xf>
    <xf numFmtId="166" fontId="2" fillId="0" borderId="41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1" xfId="0" applyFont="1" applyBorder="1" applyAlignment="1">
      <alignment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164" fontId="2" fillId="4" borderId="0" xfId="1" applyFont="1" applyFill="1" applyBorder="1" applyAlignment="1" applyProtection="1">
      <alignment horizontal="left" vertical="center" wrapText="1"/>
      <protection locked="0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8" borderId="42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3" fontId="2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4" borderId="41" xfId="1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>
      <alignment horizontal="center" vertical="center" wrapText="1"/>
    </xf>
    <xf numFmtId="0" fontId="3" fillId="4" borderId="43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 applyProtection="1">
      <alignment vertical="center" wrapText="1"/>
      <protection locked="0"/>
    </xf>
    <xf numFmtId="0" fontId="3" fillId="4" borderId="45" xfId="0" applyFont="1" applyFill="1" applyBorder="1" applyAlignment="1">
      <alignment vertical="center" wrapText="1"/>
    </xf>
    <xf numFmtId="0" fontId="3" fillId="8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vertical="center" wrapText="1"/>
    </xf>
    <xf numFmtId="0" fontId="3" fillId="3" borderId="48" xfId="0" applyFont="1" applyFill="1" applyBorder="1" applyAlignment="1">
      <alignment vertical="center" wrapText="1"/>
    </xf>
    <xf numFmtId="0" fontId="3" fillId="3" borderId="48" xfId="0" applyFont="1" applyFill="1" applyBorder="1" applyAlignment="1" applyProtection="1">
      <alignment vertical="center" wrapText="1"/>
      <protection locked="0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4" borderId="54" xfId="0" applyFont="1" applyFill="1" applyBorder="1" applyAlignment="1">
      <alignment vertical="center" wrapText="1"/>
    </xf>
    <xf numFmtId="0" fontId="3" fillId="8" borderId="55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57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11" fillId="0" borderId="0" xfId="2" applyNumberFormat="1" applyFont="1" applyAlignment="1">
      <alignment horizontal="center" vertical="center"/>
    </xf>
    <xf numFmtId="0" fontId="2" fillId="0" borderId="0" xfId="2" applyNumberFormat="1" applyFont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3" borderId="6" xfId="2" applyNumberFormat="1" applyFont="1" applyFill="1" applyBorder="1" applyAlignment="1">
      <alignment horizontal="center" vertical="center" wrapText="1"/>
    </xf>
    <xf numFmtId="0" fontId="2" fillId="4" borderId="6" xfId="2" applyNumberFormat="1" applyFont="1" applyFill="1" applyBorder="1" applyAlignment="1">
      <alignment horizontal="center" vertical="center" wrapText="1"/>
    </xf>
    <xf numFmtId="0" fontId="2" fillId="0" borderId="18" xfId="2" applyNumberFormat="1" applyFont="1" applyBorder="1" applyAlignment="1">
      <alignment horizontal="center" vertical="center" wrapText="1"/>
    </xf>
    <xf numFmtId="0" fontId="2" fillId="0" borderId="20" xfId="2" applyNumberFormat="1" applyFont="1" applyBorder="1" applyAlignment="1">
      <alignment horizontal="center" vertical="center" wrapText="1"/>
    </xf>
    <xf numFmtId="0" fontId="2" fillId="0" borderId="9" xfId="2" applyNumberFormat="1" applyFont="1" applyBorder="1" applyAlignment="1">
      <alignment horizontal="center" vertical="center" wrapText="1"/>
    </xf>
    <xf numFmtId="0" fontId="2" fillId="0" borderId="12" xfId="2" applyNumberFormat="1" applyFont="1" applyBorder="1" applyAlignment="1">
      <alignment horizontal="center" vertical="center" wrapText="1"/>
    </xf>
    <xf numFmtId="0" fontId="2" fillId="0" borderId="14" xfId="2" applyNumberFormat="1" applyFont="1" applyBorder="1" applyAlignment="1">
      <alignment horizontal="center" vertical="center" wrapText="1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22" xfId="2" applyNumberFormat="1" applyFont="1" applyBorder="1" applyAlignment="1">
      <alignment horizontal="center" vertical="center" wrapText="1"/>
    </xf>
    <xf numFmtId="0" fontId="2" fillId="5" borderId="26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horizontal="center" vertical="center" wrapText="1"/>
    </xf>
    <xf numFmtId="0" fontId="2" fillId="2" borderId="56" xfId="2" applyNumberFormat="1" applyFont="1" applyFill="1" applyBorder="1" applyAlignment="1">
      <alignment horizontal="center" vertical="center" wrapText="1"/>
    </xf>
    <xf numFmtId="0" fontId="2" fillId="4" borderId="44" xfId="2" applyNumberFormat="1" applyFont="1" applyFill="1" applyBorder="1" applyAlignment="1">
      <alignment horizontal="center" vertical="center" wrapText="1"/>
    </xf>
    <xf numFmtId="0" fontId="2" fillId="4" borderId="41" xfId="2" applyNumberFormat="1" applyFont="1" applyFill="1" applyBorder="1" applyAlignment="1">
      <alignment horizontal="center" vertical="center" wrapText="1"/>
    </xf>
    <xf numFmtId="0" fontId="7" fillId="7" borderId="26" xfId="2" applyNumberFormat="1" applyFont="1" applyFill="1" applyBorder="1" applyAlignment="1">
      <alignment horizontal="center" vertical="center" wrapText="1"/>
    </xf>
    <xf numFmtId="0" fontId="2" fillId="3" borderId="48" xfId="2" applyNumberFormat="1" applyFont="1" applyFill="1" applyBorder="1" applyAlignment="1">
      <alignment horizontal="center" vertical="center" wrapText="1"/>
    </xf>
    <xf numFmtId="0" fontId="2" fillId="0" borderId="0" xfId="2" applyNumberFormat="1" applyFont="1" applyBorder="1" applyAlignment="1">
      <alignment horizontal="center" vertical="center" wrapText="1"/>
    </xf>
    <xf numFmtId="0" fontId="2" fillId="0" borderId="23" xfId="2" applyNumberFormat="1" applyFont="1" applyBorder="1" applyAlignment="1">
      <alignment horizontal="center" vertical="center" wrapText="1"/>
    </xf>
    <xf numFmtId="1" fontId="2" fillId="4" borderId="41" xfId="2" applyNumberFormat="1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157842</xdr:colOff>
      <xdr:row>0</xdr:row>
      <xdr:rowOff>152400</xdr:rowOff>
    </xdr:from>
    <xdr:to>
      <xdr:col>0</xdr:col>
      <xdr:colOff>596948</xdr:colOff>
      <xdr:row>2</xdr:row>
      <xdr:rowOff>181429</xdr:rowOff>
    </xdr:to>
    <xdr:pic>
      <xdr:nvPicPr>
        <xdr:cNvPr id="2" name="Picture 1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72E11E8F-6874-4F0A-0D85-8A179E508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528" y="152400"/>
          <a:ext cx="439106" cy="486229"/>
        </a:xfrm>
        <a:prstGeom prst="rect">
          <a:avLst/>
        </a:prstGeom>
      </xdr:spPr>
    </xdr:pic>
    <xdr:clientData/>
  </xdr:twoCellAnchor>
  <xdr:twoCellAnchor editAs="oneCell">
    <xdr:from>
      <xdr:col>8</xdr:col>
      <xdr:colOff>2079172</xdr:colOff>
      <xdr:row>0</xdr:row>
      <xdr:rowOff>76200</xdr:rowOff>
    </xdr:from>
    <xdr:to>
      <xdr:col>8</xdr:col>
      <xdr:colOff>2762885</xdr:colOff>
      <xdr:row>2</xdr:row>
      <xdr:rowOff>102192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CB2C73-05F4-E95C-040A-B35449544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5686" y="76200"/>
          <a:ext cx="683713" cy="4831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9AED-6355-409F-8F7F-BED7EF0A628F}">
  <sheetPr>
    <pageSetUpPr fitToPage="1"/>
  </sheetPr>
  <dimension ref="A1:BG204"/>
  <sheetViews>
    <sheetView tabSelected="1" view="pageBreakPreview" zoomScale="60" zoomScaleNormal="60" zoomScalePageLayoutView="25" workbookViewId="0">
      <pane xSplit="9" topLeftCell="J1" activePane="topRight" state="frozen"/>
      <selection activeCell="A55" sqref="A55"/>
      <selection pane="topRight" activeCell="B3" sqref="B3"/>
    </sheetView>
  </sheetViews>
  <sheetFormatPr defaultColWidth="9.140625" defaultRowHeight="18" x14ac:dyDescent="0.25"/>
  <cols>
    <col min="1" max="1" width="10.140625" style="45" customWidth="1"/>
    <col min="2" max="2" width="94.85546875" style="11" customWidth="1"/>
    <col min="3" max="3" width="14.42578125" style="139" customWidth="1"/>
    <col min="4" max="4" width="9.140625" style="11" customWidth="1"/>
    <col min="5" max="5" width="14.7109375" style="11" customWidth="1"/>
    <col min="6" max="6" width="28.7109375" style="11" customWidth="1"/>
    <col min="7" max="7" width="17.7109375" style="11" bestFit="1" customWidth="1"/>
    <col min="8" max="8" width="20.42578125" style="11" customWidth="1"/>
    <col min="9" max="9" width="100" style="11" customWidth="1"/>
    <col min="10" max="10" width="25.42578125" style="11" customWidth="1"/>
    <col min="11" max="11" width="21.28515625" style="51" customWidth="1"/>
    <col min="12" max="12" width="23.28515625" style="11" customWidth="1"/>
    <col min="13" max="13" width="22" style="11" customWidth="1"/>
    <col min="14" max="14" width="24" style="11" customWidth="1"/>
    <col min="15" max="15" width="21.42578125" style="11" customWidth="1"/>
    <col min="16" max="17" width="20.85546875" style="11" customWidth="1"/>
    <col min="18" max="18" width="23.42578125" style="11" customWidth="1"/>
    <col min="19" max="19" width="20.28515625" style="11" customWidth="1"/>
    <col min="20" max="20" width="23.42578125" style="11" customWidth="1"/>
    <col min="21" max="21" width="23.7109375" style="11" customWidth="1"/>
    <col min="22" max="22" width="19.42578125" style="11" customWidth="1"/>
    <col min="23" max="23" width="26.5703125" style="11" customWidth="1"/>
    <col min="24" max="24" width="20" style="11" customWidth="1"/>
    <col min="25" max="25" width="18" style="11" customWidth="1"/>
    <col min="26" max="26" width="19.42578125" style="11" customWidth="1"/>
    <col min="27" max="27" width="17.7109375" style="11" customWidth="1"/>
    <col min="28" max="28" width="19.85546875" style="11" customWidth="1"/>
    <col min="29" max="29" width="19.5703125" style="11" customWidth="1"/>
    <col min="30" max="30" width="15.28515625" style="11" customWidth="1"/>
    <col min="31" max="31" width="18" style="11" customWidth="1"/>
    <col min="32" max="32" width="14.5703125" style="11" customWidth="1"/>
    <col min="33" max="33" width="18" style="11" customWidth="1"/>
    <col min="34" max="34" width="22.42578125" style="11" customWidth="1"/>
    <col min="35" max="35" width="18.7109375" style="11" customWidth="1"/>
    <col min="36" max="36" width="18.42578125" style="11" customWidth="1"/>
    <col min="37" max="37" width="15.5703125" style="11" customWidth="1"/>
    <col min="38" max="38" width="17.28515625" style="11" customWidth="1"/>
    <col min="39" max="39" width="17" style="11" customWidth="1"/>
    <col min="40" max="40" width="21.5703125" style="11" customWidth="1"/>
    <col min="41" max="41" width="18.42578125" style="11" customWidth="1"/>
    <col min="42" max="42" width="16.7109375" style="11" customWidth="1"/>
    <col min="43" max="43" width="17.7109375" style="11" customWidth="1"/>
    <col min="44" max="44" width="18.42578125" style="11" customWidth="1"/>
    <col min="45" max="45" width="15.5703125" style="11" customWidth="1"/>
    <col min="46" max="46" width="18.85546875" style="11" customWidth="1"/>
    <col min="47" max="47" width="16.7109375" style="11" customWidth="1"/>
    <col min="48" max="48" width="19.85546875" style="11" customWidth="1"/>
    <col min="49" max="49" width="16.28515625" style="11" customWidth="1"/>
    <col min="50" max="50" width="14.42578125" style="11" customWidth="1"/>
    <col min="51" max="54" width="12.7109375" style="11" bestFit="1" customWidth="1"/>
    <col min="55" max="55" width="12.7109375" style="11" customWidth="1"/>
    <col min="56" max="59" width="12.7109375" style="11" bestFit="1" customWidth="1"/>
    <col min="60" max="16384" width="9.140625" style="11"/>
  </cols>
  <sheetData>
    <row r="1" spans="1:10" ht="18" customHeight="1" x14ac:dyDescent="0.25">
      <c r="A1" s="64"/>
      <c r="B1" s="63" t="s">
        <v>0</v>
      </c>
      <c r="C1" s="138"/>
      <c r="D1" s="63"/>
      <c r="E1" s="63"/>
      <c r="F1" s="63"/>
      <c r="G1" s="63"/>
      <c r="H1" s="63"/>
    </row>
    <row r="2" spans="1:10" x14ac:dyDescent="0.25">
      <c r="B2" s="163" t="s">
        <v>251</v>
      </c>
      <c r="C2" s="163"/>
      <c r="D2" s="163"/>
      <c r="E2" s="163"/>
      <c r="F2" s="163"/>
      <c r="G2" s="163"/>
      <c r="H2" s="163"/>
    </row>
    <row r="3" spans="1:10" x14ac:dyDescent="0.25">
      <c r="B3" s="79" t="s">
        <v>1</v>
      </c>
    </row>
    <row r="4" spans="1:10" ht="36" x14ac:dyDescent="0.25">
      <c r="A4" s="80" t="s">
        <v>2</v>
      </c>
      <c r="B4" s="12" t="s">
        <v>3</v>
      </c>
      <c r="C4" s="140" t="s">
        <v>4</v>
      </c>
      <c r="D4" s="12" t="s">
        <v>5</v>
      </c>
      <c r="E4" s="44" t="s">
        <v>6</v>
      </c>
      <c r="F4" s="44" t="s">
        <v>7</v>
      </c>
      <c r="G4" s="53" t="s">
        <v>8</v>
      </c>
      <c r="H4" s="53" t="s">
        <v>9</v>
      </c>
      <c r="I4" s="13" t="s">
        <v>10</v>
      </c>
      <c r="J4" s="45"/>
    </row>
    <row r="5" spans="1:10" x14ac:dyDescent="0.25">
      <c r="A5" s="81"/>
      <c r="B5" s="14" t="s">
        <v>11</v>
      </c>
      <c r="C5" s="141"/>
      <c r="D5" s="15"/>
      <c r="E5" s="3"/>
      <c r="F5" s="3"/>
      <c r="G5" s="3"/>
      <c r="H5" s="3"/>
      <c r="I5" s="16"/>
      <c r="J5" s="91"/>
    </row>
    <row r="6" spans="1:10" x14ac:dyDescent="0.25">
      <c r="A6" s="81"/>
      <c r="B6" s="17" t="s">
        <v>12</v>
      </c>
      <c r="C6" s="142"/>
      <c r="D6" s="18"/>
      <c r="E6" s="4"/>
      <c r="F6" s="4"/>
      <c r="G6" s="4"/>
      <c r="H6" s="4"/>
      <c r="I6" s="19"/>
      <c r="J6" s="91"/>
    </row>
    <row r="7" spans="1:10" x14ac:dyDescent="0.25">
      <c r="A7" s="82">
        <v>1</v>
      </c>
      <c r="B7" s="33" t="s">
        <v>13</v>
      </c>
      <c r="C7" s="143">
        <v>1</v>
      </c>
      <c r="D7" s="34" t="s">
        <v>14</v>
      </c>
      <c r="E7" s="7">
        <v>0</v>
      </c>
      <c r="F7" s="7">
        <f>E7*C7</f>
        <v>0</v>
      </c>
      <c r="G7" s="54"/>
      <c r="H7" s="54"/>
      <c r="I7" s="35" t="s">
        <v>15</v>
      </c>
      <c r="J7" s="46"/>
    </row>
    <row r="8" spans="1:10" x14ac:dyDescent="0.25">
      <c r="A8" s="82">
        <v>2</v>
      </c>
      <c r="B8" s="36" t="s">
        <v>16</v>
      </c>
      <c r="C8" s="144">
        <v>1</v>
      </c>
      <c r="D8" s="37" t="s">
        <v>14</v>
      </c>
      <c r="E8" s="8">
        <v>0</v>
      </c>
      <c r="F8" s="8">
        <f t="shared" ref="F8" si="0">E8*C8</f>
        <v>0</v>
      </c>
      <c r="G8" s="55"/>
      <c r="H8" s="55"/>
      <c r="I8" s="38" t="s">
        <v>17</v>
      </c>
      <c r="J8" s="46"/>
    </row>
    <row r="9" spans="1:10" x14ac:dyDescent="0.25">
      <c r="A9" s="81"/>
      <c r="B9" s="14" t="s">
        <v>18</v>
      </c>
      <c r="C9" s="141"/>
      <c r="D9" s="15"/>
      <c r="E9" s="3"/>
      <c r="F9" s="3"/>
      <c r="G9" s="3"/>
      <c r="H9" s="3"/>
      <c r="I9" s="16"/>
      <c r="J9" s="91"/>
    </row>
    <row r="10" spans="1:10" x14ac:dyDescent="0.25">
      <c r="A10" s="81"/>
      <c r="B10" s="17" t="s">
        <v>12</v>
      </c>
      <c r="C10" s="142"/>
      <c r="D10" s="18"/>
      <c r="E10" s="4"/>
      <c r="F10" s="4"/>
      <c r="G10" s="4"/>
      <c r="H10" s="4"/>
      <c r="I10" s="19"/>
      <c r="J10" s="91"/>
    </row>
    <row r="11" spans="1:10" x14ac:dyDescent="0.25">
      <c r="A11" s="82">
        <v>3</v>
      </c>
      <c r="B11" s="20" t="s">
        <v>13</v>
      </c>
      <c r="C11" s="145">
        <v>1</v>
      </c>
      <c r="D11" s="21" t="s">
        <v>14</v>
      </c>
      <c r="E11" s="1">
        <v>0</v>
      </c>
      <c r="F11" s="1">
        <f>E11*C11</f>
        <v>0</v>
      </c>
      <c r="G11" s="56"/>
      <c r="H11" s="56"/>
      <c r="I11" s="22" t="s">
        <v>15</v>
      </c>
      <c r="J11" s="46"/>
    </row>
    <row r="12" spans="1:10" x14ac:dyDescent="0.25">
      <c r="A12" s="81"/>
      <c r="B12" s="14" t="s">
        <v>19</v>
      </c>
      <c r="C12" s="141"/>
      <c r="D12" s="15"/>
      <c r="E12" s="3"/>
      <c r="F12" s="3"/>
      <c r="G12" s="3"/>
      <c r="H12" s="3"/>
      <c r="I12" s="16"/>
      <c r="J12" s="91"/>
    </row>
    <row r="13" spans="1:10" x14ac:dyDescent="0.25">
      <c r="A13" s="81"/>
      <c r="B13" s="17" t="s">
        <v>12</v>
      </c>
      <c r="C13" s="142"/>
      <c r="D13" s="18"/>
      <c r="E13" s="4"/>
      <c r="F13" s="4"/>
      <c r="G13" s="4"/>
      <c r="H13" s="4"/>
      <c r="I13" s="19"/>
      <c r="J13" s="91"/>
    </row>
    <row r="14" spans="1:10" ht="36" x14ac:dyDescent="0.25">
      <c r="A14" s="82">
        <v>4</v>
      </c>
      <c r="B14" s="20" t="s">
        <v>20</v>
      </c>
      <c r="C14" s="145">
        <v>7</v>
      </c>
      <c r="D14" s="21" t="s">
        <v>21</v>
      </c>
      <c r="E14" s="1">
        <v>0</v>
      </c>
      <c r="F14" s="1">
        <f>E14*C14</f>
        <v>0</v>
      </c>
      <c r="G14" s="56"/>
      <c r="H14" s="56"/>
      <c r="I14" s="22" t="s">
        <v>22</v>
      </c>
      <c r="J14" s="46"/>
    </row>
    <row r="15" spans="1:10" x14ac:dyDescent="0.25">
      <c r="A15" s="82">
        <v>5</v>
      </c>
      <c r="B15" s="26" t="s">
        <v>13</v>
      </c>
      <c r="C15" s="146">
        <v>1</v>
      </c>
      <c r="D15" s="28" t="s">
        <v>14</v>
      </c>
      <c r="E15" s="2">
        <v>0</v>
      </c>
      <c r="F15" s="2">
        <f t="shared" ref="F15:F18" si="1">E15*C15</f>
        <v>0</v>
      </c>
      <c r="G15" s="57"/>
      <c r="H15" s="57"/>
      <c r="I15" s="29" t="s">
        <v>15</v>
      </c>
      <c r="J15" s="46"/>
    </row>
    <row r="16" spans="1:10" x14ac:dyDescent="0.25">
      <c r="A16" s="82">
        <v>6</v>
      </c>
      <c r="B16" s="26" t="s">
        <v>16</v>
      </c>
      <c r="C16" s="146">
        <v>1</v>
      </c>
      <c r="D16" s="28" t="s">
        <v>14</v>
      </c>
      <c r="E16" s="2">
        <v>0</v>
      </c>
      <c r="F16" s="2">
        <f t="shared" si="1"/>
        <v>0</v>
      </c>
      <c r="G16" s="57"/>
      <c r="H16" s="57"/>
      <c r="I16" s="29" t="s">
        <v>23</v>
      </c>
      <c r="J16" s="46"/>
    </row>
    <row r="17" spans="1:10" x14ac:dyDescent="0.25">
      <c r="A17" s="82">
        <v>7</v>
      </c>
      <c r="B17" s="26" t="s">
        <v>24</v>
      </c>
      <c r="C17" s="146">
        <v>1</v>
      </c>
      <c r="D17" s="28" t="s">
        <v>14</v>
      </c>
      <c r="E17" s="2">
        <v>0</v>
      </c>
      <c r="F17" s="2">
        <f t="shared" si="1"/>
        <v>0</v>
      </c>
      <c r="G17" s="57"/>
      <c r="H17" s="57"/>
      <c r="I17" s="29" t="s">
        <v>25</v>
      </c>
      <c r="J17" s="46"/>
    </row>
    <row r="18" spans="1:10" x14ac:dyDescent="0.25">
      <c r="A18" s="82">
        <v>8</v>
      </c>
      <c r="B18" s="27" t="s">
        <v>26</v>
      </c>
      <c r="C18" s="147">
        <v>1</v>
      </c>
      <c r="D18" s="30" t="s">
        <v>14</v>
      </c>
      <c r="E18" s="5">
        <v>0</v>
      </c>
      <c r="F18" s="5">
        <f t="shared" si="1"/>
        <v>0</v>
      </c>
      <c r="G18" s="58"/>
      <c r="H18" s="58"/>
      <c r="I18" s="31" t="s">
        <v>27</v>
      </c>
      <c r="J18" s="46"/>
    </row>
    <row r="19" spans="1:10" x14ac:dyDescent="0.25">
      <c r="A19" s="81"/>
      <c r="B19" s="14" t="s">
        <v>28</v>
      </c>
      <c r="C19" s="141"/>
      <c r="D19" s="15"/>
      <c r="E19" s="3"/>
      <c r="F19" s="3"/>
      <c r="G19" s="3"/>
      <c r="H19" s="3"/>
      <c r="I19" s="16"/>
      <c r="J19" s="91"/>
    </row>
    <row r="20" spans="1:10" x14ac:dyDescent="0.25">
      <c r="A20" s="81"/>
      <c r="B20" s="17" t="s">
        <v>12</v>
      </c>
      <c r="C20" s="142"/>
      <c r="D20" s="18"/>
      <c r="E20" s="4"/>
      <c r="F20" s="4"/>
      <c r="G20" s="4"/>
      <c r="H20" s="4"/>
      <c r="I20" s="19"/>
      <c r="J20" s="91"/>
    </row>
    <row r="21" spans="1:10" x14ac:dyDescent="0.25">
      <c r="A21" s="82">
        <v>9</v>
      </c>
      <c r="B21" s="20" t="s">
        <v>29</v>
      </c>
      <c r="C21" s="145">
        <v>168.33</v>
      </c>
      <c r="D21" s="21" t="s">
        <v>30</v>
      </c>
      <c r="E21" s="2">
        <v>0</v>
      </c>
      <c r="F21" s="1">
        <f>E21*C21</f>
        <v>0</v>
      </c>
      <c r="G21" s="56"/>
      <c r="H21" s="56"/>
      <c r="I21" s="22" t="s">
        <v>31</v>
      </c>
      <c r="J21" s="46"/>
    </row>
    <row r="22" spans="1:10" x14ac:dyDescent="0.25">
      <c r="A22" s="82">
        <v>10</v>
      </c>
      <c r="B22" s="26" t="s">
        <v>13</v>
      </c>
      <c r="C22" s="146">
        <v>1</v>
      </c>
      <c r="D22" s="28" t="s">
        <v>14</v>
      </c>
      <c r="E22" s="2">
        <v>0</v>
      </c>
      <c r="F22" s="2">
        <f>C22*E22</f>
        <v>0</v>
      </c>
      <c r="G22" s="57"/>
      <c r="H22" s="57"/>
      <c r="I22" s="29" t="s">
        <v>15</v>
      </c>
      <c r="J22" s="46"/>
    </row>
    <row r="23" spans="1:10" x14ac:dyDescent="0.25">
      <c r="A23" s="82">
        <v>11</v>
      </c>
      <c r="B23" s="26" t="s">
        <v>16</v>
      </c>
      <c r="C23" s="146">
        <v>1</v>
      </c>
      <c r="D23" s="28" t="s">
        <v>14</v>
      </c>
      <c r="E23" s="2">
        <v>0</v>
      </c>
      <c r="F23" s="2">
        <f t="shared" ref="F23:F25" si="2">C23*E23</f>
        <v>0</v>
      </c>
      <c r="G23" s="57"/>
      <c r="H23" s="57"/>
      <c r="I23" s="29" t="s">
        <v>23</v>
      </c>
      <c r="J23" s="46"/>
    </row>
    <row r="24" spans="1:10" x14ac:dyDescent="0.25">
      <c r="A24" s="82">
        <v>12</v>
      </c>
      <c r="B24" s="26" t="s">
        <v>24</v>
      </c>
      <c r="C24" s="146">
        <v>1</v>
      </c>
      <c r="D24" s="28" t="s">
        <v>14</v>
      </c>
      <c r="E24" s="2">
        <v>0</v>
      </c>
      <c r="F24" s="2">
        <f t="shared" si="2"/>
        <v>0</v>
      </c>
      <c r="G24" s="57"/>
      <c r="H24" s="57"/>
      <c r="I24" s="29" t="s">
        <v>25</v>
      </c>
      <c r="J24" s="46"/>
    </row>
    <row r="25" spans="1:10" x14ac:dyDescent="0.25">
      <c r="A25" s="82">
        <v>13</v>
      </c>
      <c r="B25" s="27" t="s">
        <v>20</v>
      </c>
      <c r="C25" s="147">
        <v>1</v>
      </c>
      <c r="D25" s="30" t="s">
        <v>14</v>
      </c>
      <c r="E25" s="5">
        <v>0</v>
      </c>
      <c r="F25" s="5">
        <f t="shared" si="2"/>
        <v>0</v>
      </c>
      <c r="G25" s="58"/>
      <c r="H25" s="58"/>
      <c r="I25" s="31" t="s">
        <v>32</v>
      </c>
      <c r="J25" s="46"/>
    </row>
    <row r="26" spans="1:10" x14ac:dyDescent="0.25">
      <c r="A26" s="81"/>
      <c r="B26" s="14" t="s">
        <v>33</v>
      </c>
      <c r="C26" s="141"/>
      <c r="D26" s="15"/>
      <c r="E26" s="3"/>
      <c r="F26" s="3"/>
      <c r="G26" s="3"/>
      <c r="H26" s="3"/>
      <c r="I26" s="16"/>
      <c r="J26" s="91"/>
    </row>
    <row r="27" spans="1:10" x14ac:dyDescent="0.25">
      <c r="A27" s="81"/>
      <c r="B27" s="17" t="s">
        <v>34</v>
      </c>
      <c r="C27" s="142"/>
      <c r="D27" s="18"/>
      <c r="E27" s="4"/>
      <c r="F27" s="4"/>
      <c r="G27" s="4"/>
      <c r="H27" s="4"/>
      <c r="I27" s="19"/>
      <c r="J27" s="91"/>
    </row>
    <row r="28" spans="1:10" x14ac:dyDescent="0.25">
      <c r="A28" s="82">
        <v>14</v>
      </c>
      <c r="B28" s="26" t="s">
        <v>13</v>
      </c>
      <c r="C28" s="145">
        <v>1</v>
      </c>
      <c r="D28" s="21" t="s">
        <v>14</v>
      </c>
      <c r="E28" s="1">
        <v>0</v>
      </c>
      <c r="F28" s="1">
        <f>E28*C28</f>
        <v>0</v>
      </c>
      <c r="G28" s="59"/>
      <c r="H28" s="59"/>
      <c r="I28" s="25" t="s">
        <v>15</v>
      </c>
      <c r="J28" s="46"/>
    </row>
    <row r="29" spans="1:10" x14ac:dyDescent="0.25">
      <c r="A29" s="81"/>
      <c r="B29" s="17" t="s">
        <v>35</v>
      </c>
      <c r="C29" s="142"/>
      <c r="D29" s="18"/>
      <c r="E29" s="4"/>
      <c r="F29" s="4"/>
      <c r="G29" s="4"/>
      <c r="H29" s="4"/>
      <c r="I29" s="19"/>
      <c r="J29" s="91"/>
    </row>
    <row r="30" spans="1:10" x14ac:dyDescent="0.25">
      <c r="A30" s="82">
        <v>15</v>
      </c>
      <c r="B30" s="26" t="s">
        <v>13</v>
      </c>
      <c r="C30" s="148">
        <v>1</v>
      </c>
      <c r="D30" s="24" t="s">
        <v>14</v>
      </c>
      <c r="E30" s="9">
        <v>0</v>
      </c>
      <c r="F30" s="1">
        <f>E30*C30</f>
        <v>0</v>
      </c>
      <c r="G30" s="59"/>
      <c r="H30" s="59"/>
      <c r="I30" s="25" t="s">
        <v>15</v>
      </c>
      <c r="J30" s="46"/>
    </row>
    <row r="31" spans="1:10" x14ac:dyDescent="0.25">
      <c r="A31" s="81"/>
      <c r="B31" s="17" t="s">
        <v>36</v>
      </c>
      <c r="C31" s="142"/>
      <c r="D31" s="18"/>
      <c r="E31" s="4"/>
      <c r="F31" s="4"/>
      <c r="G31" s="4"/>
      <c r="H31" s="4"/>
      <c r="I31" s="19"/>
      <c r="J31" s="91"/>
    </row>
    <row r="32" spans="1:10" x14ac:dyDescent="0.25">
      <c r="A32" s="82">
        <v>16</v>
      </c>
      <c r="B32" s="39" t="s">
        <v>37</v>
      </c>
      <c r="C32" s="148">
        <v>43.45</v>
      </c>
      <c r="D32" s="24" t="s">
        <v>30</v>
      </c>
      <c r="E32" s="9">
        <v>0</v>
      </c>
      <c r="F32" s="1">
        <f>E32*C32</f>
        <v>0</v>
      </c>
      <c r="G32" s="59"/>
      <c r="H32" s="59"/>
      <c r="I32" s="25" t="s">
        <v>38</v>
      </c>
      <c r="J32" s="46"/>
    </row>
    <row r="33" spans="1:10" x14ac:dyDescent="0.25">
      <c r="A33" s="81"/>
      <c r="B33" s="17" t="s">
        <v>36</v>
      </c>
      <c r="C33" s="142"/>
      <c r="D33" s="18"/>
      <c r="E33" s="4"/>
      <c r="F33" s="4"/>
      <c r="G33" s="4"/>
      <c r="H33" s="4"/>
      <c r="I33" s="19"/>
      <c r="J33" s="91"/>
    </row>
    <row r="34" spans="1:10" x14ac:dyDescent="0.25">
      <c r="A34" s="82">
        <v>17</v>
      </c>
      <c r="B34" s="39" t="s">
        <v>39</v>
      </c>
      <c r="C34" s="148">
        <v>9.66</v>
      </c>
      <c r="D34" s="24" t="s">
        <v>30</v>
      </c>
      <c r="E34" s="9">
        <v>0</v>
      </c>
      <c r="F34" s="1">
        <f>E34*C34</f>
        <v>0</v>
      </c>
      <c r="G34" s="59"/>
      <c r="H34" s="59"/>
      <c r="I34" s="25" t="s">
        <v>40</v>
      </c>
      <c r="J34" s="46"/>
    </row>
    <row r="35" spans="1:10" x14ac:dyDescent="0.25">
      <c r="A35" s="81"/>
      <c r="B35" s="17" t="s">
        <v>41</v>
      </c>
      <c r="C35" s="142"/>
      <c r="D35" s="18"/>
      <c r="E35" s="4"/>
      <c r="F35" s="4"/>
      <c r="G35" s="4"/>
      <c r="H35" s="4"/>
      <c r="I35" s="19"/>
      <c r="J35" s="91"/>
    </row>
    <row r="36" spans="1:10" x14ac:dyDescent="0.25">
      <c r="A36" s="82">
        <v>18</v>
      </c>
      <c r="B36" s="20" t="s">
        <v>42</v>
      </c>
      <c r="C36" s="148">
        <v>1</v>
      </c>
      <c r="D36" s="24" t="s">
        <v>14</v>
      </c>
      <c r="E36" s="9">
        <v>0</v>
      </c>
      <c r="F36" s="1">
        <f>E36*C36</f>
        <v>0</v>
      </c>
      <c r="G36" s="59"/>
      <c r="H36" s="59"/>
      <c r="I36" s="25" t="s">
        <v>43</v>
      </c>
      <c r="J36" s="46"/>
    </row>
    <row r="37" spans="1:10" x14ac:dyDescent="0.25">
      <c r="A37" s="81"/>
      <c r="B37" s="17" t="s">
        <v>44</v>
      </c>
      <c r="C37" s="142"/>
      <c r="D37" s="18"/>
      <c r="E37" s="4"/>
      <c r="F37" s="4"/>
      <c r="G37" s="4"/>
      <c r="H37" s="4"/>
      <c r="I37" s="19"/>
      <c r="J37" s="91"/>
    </row>
    <row r="38" spans="1:10" x14ac:dyDescent="0.25">
      <c r="A38" s="82">
        <v>19</v>
      </c>
      <c r="B38" s="20" t="s">
        <v>42</v>
      </c>
      <c r="C38" s="148">
        <v>1</v>
      </c>
      <c r="D38" s="24" t="s">
        <v>14</v>
      </c>
      <c r="E38" s="9">
        <v>0</v>
      </c>
      <c r="F38" s="1">
        <f>E38*C38</f>
        <v>0</v>
      </c>
      <c r="G38" s="59"/>
      <c r="H38" s="59"/>
      <c r="I38" s="25" t="s">
        <v>43</v>
      </c>
      <c r="J38" s="46"/>
    </row>
    <row r="39" spans="1:10" x14ac:dyDescent="0.25">
      <c r="A39" s="81"/>
      <c r="B39" s="17" t="s">
        <v>45</v>
      </c>
      <c r="C39" s="142"/>
      <c r="D39" s="18"/>
      <c r="E39" s="4"/>
      <c r="F39" s="4"/>
      <c r="G39" s="4"/>
      <c r="H39" s="4"/>
      <c r="I39" s="19"/>
      <c r="J39" s="91"/>
    </row>
    <row r="40" spans="1:10" x14ac:dyDescent="0.25">
      <c r="A40" s="82">
        <v>20</v>
      </c>
      <c r="B40" s="20" t="s">
        <v>37</v>
      </c>
      <c r="C40" s="145">
        <v>130</v>
      </c>
      <c r="D40" s="21" t="s">
        <v>30</v>
      </c>
      <c r="E40" s="2">
        <v>0</v>
      </c>
      <c r="F40" s="1">
        <f>E40*C40</f>
        <v>0</v>
      </c>
      <c r="G40" s="56"/>
      <c r="H40" s="56"/>
      <c r="I40" s="22" t="s">
        <v>46</v>
      </c>
      <c r="J40" s="46"/>
    </row>
    <row r="41" spans="1:10" x14ac:dyDescent="0.25">
      <c r="A41" s="82">
        <v>21</v>
      </c>
      <c r="B41" s="26" t="s">
        <v>47</v>
      </c>
      <c r="C41" s="146">
        <v>2</v>
      </c>
      <c r="D41" s="28" t="s">
        <v>14</v>
      </c>
      <c r="E41" s="2">
        <v>0</v>
      </c>
      <c r="F41" s="2">
        <f>E41*C41</f>
        <v>0</v>
      </c>
      <c r="G41" s="57"/>
      <c r="H41" s="57"/>
      <c r="I41" s="29" t="s">
        <v>48</v>
      </c>
      <c r="J41" s="46"/>
    </row>
    <row r="42" spans="1:10" x14ac:dyDescent="0.25">
      <c r="A42" s="82">
        <v>22</v>
      </c>
      <c r="B42" s="27" t="s">
        <v>49</v>
      </c>
      <c r="C42" s="147">
        <v>130</v>
      </c>
      <c r="D42" s="30" t="s">
        <v>30</v>
      </c>
      <c r="E42" s="5">
        <v>0</v>
      </c>
      <c r="F42" s="5">
        <f>E42*C42</f>
        <v>0</v>
      </c>
      <c r="G42" s="58"/>
      <c r="H42" s="58"/>
      <c r="I42" s="31" t="s">
        <v>50</v>
      </c>
      <c r="J42" s="46"/>
    </row>
    <row r="43" spans="1:10" x14ac:dyDescent="0.25">
      <c r="A43" s="81"/>
      <c r="B43" s="17" t="s">
        <v>51</v>
      </c>
      <c r="C43" s="142"/>
      <c r="D43" s="18"/>
      <c r="E43" s="4"/>
      <c r="F43" s="4"/>
      <c r="G43" s="4"/>
      <c r="H43" s="4"/>
      <c r="I43" s="19"/>
      <c r="J43" s="91"/>
    </row>
    <row r="44" spans="1:10" x14ac:dyDescent="0.25">
      <c r="A44" s="82">
        <v>23</v>
      </c>
      <c r="B44" s="23" t="s">
        <v>52</v>
      </c>
      <c r="C44" s="148">
        <v>1</v>
      </c>
      <c r="D44" s="24" t="s">
        <v>14</v>
      </c>
      <c r="E44" s="9">
        <v>0</v>
      </c>
      <c r="F44" s="5">
        <f>E44*C44</f>
        <v>0</v>
      </c>
      <c r="G44" s="60"/>
      <c r="H44" s="60"/>
      <c r="I44" s="25" t="s">
        <v>53</v>
      </c>
      <c r="J44" s="46"/>
    </row>
    <row r="45" spans="1:10" x14ac:dyDescent="0.25">
      <c r="A45" s="81"/>
      <c r="B45" s="17" t="s">
        <v>54</v>
      </c>
      <c r="C45" s="142"/>
      <c r="D45" s="18"/>
      <c r="E45" s="4"/>
      <c r="F45" s="4"/>
      <c r="G45" s="4"/>
      <c r="H45" s="4"/>
      <c r="I45" s="19"/>
      <c r="J45" s="91"/>
    </row>
    <row r="46" spans="1:10" x14ac:dyDescent="0.25">
      <c r="A46" s="82">
        <v>24</v>
      </c>
      <c r="B46" s="23" t="s">
        <v>55</v>
      </c>
      <c r="C46" s="148">
        <v>13</v>
      </c>
      <c r="D46" s="24" t="s">
        <v>21</v>
      </c>
      <c r="E46" s="9">
        <v>0</v>
      </c>
      <c r="F46" s="5">
        <f>E46*C46</f>
        <v>0</v>
      </c>
      <c r="G46" s="60"/>
      <c r="H46" s="60"/>
      <c r="I46" s="25" t="s">
        <v>32</v>
      </c>
      <c r="J46" s="46"/>
    </row>
    <row r="47" spans="1:10" x14ac:dyDescent="0.25">
      <c r="A47" s="81"/>
      <c r="B47" s="17" t="s">
        <v>56</v>
      </c>
      <c r="C47" s="142"/>
      <c r="D47" s="18"/>
      <c r="E47" s="4"/>
      <c r="F47" s="4"/>
      <c r="G47" s="4"/>
      <c r="H47" s="4"/>
      <c r="I47" s="19"/>
      <c r="J47" s="91"/>
    </row>
    <row r="48" spans="1:10" x14ac:dyDescent="0.25">
      <c r="A48" s="82">
        <v>25</v>
      </c>
      <c r="B48" s="23" t="s">
        <v>57</v>
      </c>
      <c r="C48" s="148">
        <v>1</v>
      </c>
      <c r="D48" s="24" t="s">
        <v>14</v>
      </c>
      <c r="E48" s="9">
        <v>0</v>
      </c>
      <c r="F48" s="5">
        <f>E48*C48</f>
        <v>0</v>
      </c>
      <c r="G48" s="60"/>
      <c r="H48" s="60"/>
      <c r="I48" s="25" t="s">
        <v>58</v>
      </c>
      <c r="J48" s="46"/>
    </row>
    <row r="49" spans="1:59" x14ac:dyDescent="0.25">
      <c r="A49" s="81"/>
      <c r="B49" s="14" t="s">
        <v>59</v>
      </c>
      <c r="C49" s="141"/>
      <c r="D49" s="15"/>
      <c r="E49" s="3"/>
      <c r="F49" s="3"/>
      <c r="G49" s="3"/>
      <c r="H49" s="3"/>
      <c r="I49" s="16"/>
      <c r="J49" s="91"/>
    </row>
    <row r="50" spans="1:59" x14ac:dyDescent="0.25">
      <c r="A50" s="81"/>
      <c r="B50" s="17" t="s">
        <v>12</v>
      </c>
      <c r="C50" s="142"/>
      <c r="D50" s="18"/>
      <c r="E50" s="4"/>
      <c r="F50" s="4"/>
      <c r="G50" s="4"/>
      <c r="H50" s="4"/>
      <c r="I50" s="19"/>
      <c r="J50" s="91"/>
    </row>
    <row r="51" spans="1:59" x14ac:dyDescent="0.25">
      <c r="A51" s="82">
        <v>26</v>
      </c>
      <c r="B51" s="20" t="s">
        <v>29</v>
      </c>
      <c r="C51" s="145">
        <v>150</v>
      </c>
      <c r="D51" s="21" t="s">
        <v>30</v>
      </c>
      <c r="E51" s="1">
        <v>0</v>
      </c>
      <c r="F51" s="1">
        <f>E51*C51</f>
        <v>0</v>
      </c>
      <c r="G51" s="56"/>
      <c r="H51" s="56"/>
      <c r="I51" s="22" t="s">
        <v>60</v>
      </c>
      <c r="J51" s="46"/>
    </row>
    <row r="52" spans="1:59" x14ac:dyDescent="0.25">
      <c r="A52" s="82">
        <v>27</v>
      </c>
      <c r="B52" s="26" t="s">
        <v>20</v>
      </c>
      <c r="C52" s="146">
        <v>13</v>
      </c>
      <c r="D52" s="28" t="s">
        <v>21</v>
      </c>
      <c r="E52" s="2">
        <v>0</v>
      </c>
      <c r="F52" s="2">
        <f t="shared" ref="F52:F54" si="3">E52*C52</f>
        <v>0</v>
      </c>
      <c r="G52" s="57"/>
      <c r="H52" s="57"/>
      <c r="I52" s="29" t="s">
        <v>32</v>
      </c>
      <c r="J52" s="46"/>
    </row>
    <row r="53" spans="1:59" x14ac:dyDescent="0.25">
      <c r="A53" s="82">
        <v>28</v>
      </c>
      <c r="B53" s="26" t="s">
        <v>13</v>
      </c>
      <c r="C53" s="146">
        <v>1</v>
      </c>
      <c r="D53" s="28" t="s">
        <v>14</v>
      </c>
      <c r="E53" s="2">
        <v>0</v>
      </c>
      <c r="F53" s="2">
        <f t="shared" si="3"/>
        <v>0</v>
      </c>
      <c r="G53" s="57"/>
      <c r="H53" s="57"/>
      <c r="I53" s="29" t="s">
        <v>61</v>
      </c>
      <c r="J53" s="46"/>
    </row>
    <row r="54" spans="1:59" ht="18.75" thickBot="1" x14ac:dyDescent="0.3">
      <c r="A54" s="83">
        <v>29</v>
      </c>
      <c r="B54" s="40" t="s">
        <v>62</v>
      </c>
      <c r="C54" s="149">
        <v>1</v>
      </c>
      <c r="D54" s="41" t="s">
        <v>14</v>
      </c>
      <c r="E54" s="10">
        <v>0</v>
      </c>
      <c r="F54" s="10">
        <f t="shared" si="3"/>
        <v>0</v>
      </c>
      <c r="G54" s="61"/>
      <c r="H54" s="61"/>
      <c r="I54" s="42" t="s">
        <v>25</v>
      </c>
      <c r="J54" s="46"/>
    </row>
    <row r="55" spans="1:59" ht="31.15" customHeight="1" thickTop="1" thickBot="1" x14ac:dyDescent="0.3">
      <c r="A55" s="84"/>
      <c r="B55" s="47"/>
      <c r="C55" s="150"/>
      <c r="D55" s="48"/>
      <c r="E55" s="49" t="s">
        <v>63</v>
      </c>
      <c r="F55" s="73">
        <f>SUM(F7:F54)</f>
        <v>0</v>
      </c>
      <c r="G55" s="62"/>
      <c r="H55" s="62"/>
      <c r="I55" s="50"/>
      <c r="J55" s="46"/>
    </row>
    <row r="56" spans="1:59" ht="39.75" customHeight="1" thickBot="1" x14ac:dyDescent="0.3">
      <c r="A56" s="85"/>
      <c r="B56" s="46"/>
      <c r="D56" s="51"/>
      <c r="E56" s="52"/>
      <c r="F56" s="52"/>
      <c r="G56" s="52"/>
      <c r="H56" s="52"/>
      <c r="I56" s="46"/>
      <c r="J56" s="46"/>
    </row>
    <row r="57" spans="1:59" ht="30.75" customHeight="1" thickBot="1" x14ac:dyDescent="0.3">
      <c r="A57" s="86"/>
      <c r="B57" s="76"/>
      <c r="C57" s="151"/>
      <c r="D57" s="75"/>
      <c r="E57" s="77"/>
      <c r="F57" s="77"/>
      <c r="G57" s="77"/>
      <c r="H57" s="77"/>
      <c r="I57" s="78"/>
      <c r="J57" s="160" t="s">
        <v>198</v>
      </c>
      <c r="K57" s="161"/>
      <c r="L57" s="161"/>
      <c r="M57" s="161"/>
      <c r="N57" s="161"/>
      <c r="O57" s="161"/>
      <c r="P57" s="161"/>
      <c r="Q57" s="161"/>
      <c r="R57" s="161"/>
      <c r="S57" s="162"/>
      <c r="T57" s="160" t="s">
        <v>212</v>
      </c>
      <c r="U57" s="161"/>
      <c r="V57" s="161"/>
      <c r="W57" s="161"/>
      <c r="X57" s="161"/>
      <c r="Y57" s="161"/>
      <c r="Z57" s="161"/>
      <c r="AA57" s="161"/>
      <c r="AB57" s="161"/>
      <c r="AC57" s="162"/>
      <c r="AD57" s="160" t="s">
        <v>226</v>
      </c>
      <c r="AE57" s="161"/>
      <c r="AF57" s="161"/>
      <c r="AG57" s="161"/>
      <c r="AH57" s="161"/>
      <c r="AI57" s="161"/>
      <c r="AJ57" s="161"/>
      <c r="AK57" s="161"/>
      <c r="AL57" s="161"/>
      <c r="AM57" s="162"/>
      <c r="AN57" s="160" t="s">
        <v>237</v>
      </c>
      <c r="AO57" s="161"/>
      <c r="AP57" s="161"/>
      <c r="AQ57" s="161"/>
      <c r="AR57" s="161"/>
      <c r="AS57" s="161"/>
      <c r="AT57" s="161"/>
      <c r="AU57" s="161"/>
      <c r="AV57" s="161"/>
      <c r="AW57" s="162"/>
      <c r="AX57" s="160" t="s">
        <v>238</v>
      </c>
      <c r="AY57" s="161"/>
      <c r="AZ57" s="161"/>
      <c r="BA57" s="161"/>
      <c r="BB57" s="161"/>
      <c r="BC57" s="161"/>
      <c r="BD57" s="161"/>
      <c r="BE57" s="161"/>
      <c r="BF57" s="161"/>
      <c r="BG57" s="162"/>
    </row>
    <row r="58" spans="1:59" ht="63" customHeight="1" thickBot="1" x14ac:dyDescent="0.3">
      <c r="A58" s="117"/>
      <c r="B58" s="164" t="s">
        <v>200</v>
      </c>
      <c r="C58" s="165"/>
      <c r="D58" s="165"/>
      <c r="E58" s="165"/>
      <c r="F58" s="165"/>
      <c r="G58" s="165"/>
      <c r="H58" s="165"/>
      <c r="I58" s="165"/>
      <c r="J58" s="124" t="s">
        <v>183</v>
      </c>
      <c r="K58" s="125" t="s">
        <v>184</v>
      </c>
      <c r="L58" s="125" t="s">
        <v>185</v>
      </c>
      <c r="M58" s="125" t="s">
        <v>186</v>
      </c>
      <c r="N58" s="125" t="s">
        <v>187</v>
      </c>
      <c r="O58" s="125" t="s">
        <v>188</v>
      </c>
      <c r="P58" s="125" t="s">
        <v>189</v>
      </c>
      <c r="Q58" s="125" t="s">
        <v>190</v>
      </c>
      <c r="R58" s="125" t="s">
        <v>191</v>
      </c>
      <c r="S58" s="126" t="s">
        <v>192</v>
      </c>
      <c r="T58" s="126" t="s">
        <v>202</v>
      </c>
      <c r="U58" s="126" t="s">
        <v>203</v>
      </c>
      <c r="V58" s="126" t="s">
        <v>204</v>
      </c>
      <c r="W58" s="126" t="s">
        <v>205</v>
      </c>
      <c r="X58" s="126" t="s">
        <v>206</v>
      </c>
      <c r="Y58" s="126" t="s">
        <v>207</v>
      </c>
      <c r="Z58" s="126" t="s">
        <v>209</v>
      </c>
      <c r="AA58" s="126" t="s">
        <v>210</v>
      </c>
      <c r="AB58" s="126" t="s">
        <v>211</v>
      </c>
      <c r="AC58" s="126" t="s">
        <v>201</v>
      </c>
      <c r="AD58" s="126" t="s">
        <v>214</v>
      </c>
      <c r="AE58" s="126" t="s">
        <v>215</v>
      </c>
      <c r="AF58" s="126" t="s">
        <v>217</v>
      </c>
      <c r="AG58" s="126" t="s">
        <v>218</v>
      </c>
      <c r="AH58" s="126" t="s">
        <v>219</v>
      </c>
      <c r="AI58" s="126" t="s">
        <v>220</v>
      </c>
      <c r="AJ58" s="126" t="s">
        <v>222</v>
      </c>
      <c r="AK58" s="126" t="s">
        <v>223</v>
      </c>
      <c r="AL58" s="126" t="s">
        <v>225</v>
      </c>
      <c r="AM58" s="126" t="s">
        <v>213</v>
      </c>
      <c r="AN58" s="126" t="s">
        <v>227</v>
      </c>
      <c r="AO58" s="126" t="s">
        <v>228</v>
      </c>
      <c r="AP58" s="126" t="s">
        <v>229</v>
      </c>
      <c r="AQ58" s="126" t="s">
        <v>230</v>
      </c>
      <c r="AR58" s="126" t="s">
        <v>231</v>
      </c>
      <c r="AS58" s="126" t="s">
        <v>232</v>
      </c>
      <c r="AT58" s="126" t="s">
        <v>233</v>
      </c>
      <c r="AU58" s="126" t="s">
        <v>234</v>
      </c>
      <c r="AV58" s="126" t="s">
        <v>235</v>
      </c>
      <c r="AW58" s="126" t="s">
        <v>236</v>
      </c>
      <c r="AX58" s="126" t="s">
        <v>239</v>
      </c>
      <c r="AY58" s="126" t="s">
        <v>240</v>
      </c>
      <c r="AZ58" s="126" t="s">
        <v>241</v>
      </c>
      <c r="BA58" s="126" t="s">
        <v>242</v>
      </c>
      <c r="BB58" s="126" t="s">
        <v>243</v>
      </c>
      <c r="BC58" s="126" t="s">
        <v>244</v>
      </c>
      <c r="BD58" s="126" t="s">
        <v>245</v>
      </c>
      <c r="BE58" s="126" t="s">
        <v>246</v>
      </c>
      <c r="BF58" s="126" t="s">
        <v>247</v>
      </c>
      <c r="BG58" s="126" t="s">
        <v>248</v>
      </c>
    </row>
    <row r="59" spans="1:59" ht="36" x14ac:dyDescent="0.25">
      <c r="A59" s="132" t="s">
        <v>2</v>
      </c>
      <c r="B59" s="133" t="s">
        <v>3</v>
      </c>
      <c r="C59" s="152" t="s">
        <v>4</v>
      </c>
      <c r="D59" s="133" t="s">
        <v>5</v>
      </c>
      <c r="E59" s="134" t="s">
        <v>6</v>
      </c>
      <c r="F59" s="134" t="s">
        <v>7</v>
      </c>
      <c r="G59" s="135" t="s">
        <v>8</v>
      </c>
      <c r="H59" s="135" t="s">
        <v>9</v>
      </c>
      <c r="I59" s="136" t="s">
        <v>10</v>
      </c>
      <c r="J59" s="45"/>
    </row>
    <row r="60" spans="1:59" ht="23.25" customHeight="1" x14ac:dyDescent="0.25">
      <c r="A60" s="123"/>
      <c r="B60" s="113" t="s">
        <v>64</v>
      </c>
      <c r="C60" s="153"/>
      <c r="D60" s="114"/>
      <c r="E60" s="115"/>
      <c r="F60" s="115"/>
      <c r="G60" s="115"/>
      <c r="H60" s="115"/>
      <c r="I60" s="131"/>
      <c r="T60" s="112"/>
    </row>
    <row r="61" spans="1:59" ht="47.25" customHeight="1" x14ac:dyDescent="0.25">
      <c r="A61" s="87">
        <v>30</v>
      </c>
      <c r="B61" s="23" t="s">
        <v>107</v>
      </c>
      <c r="C61" s="154">
        <f>SUM(J61:BG61)</f>
        <v>24</v>
      </c>
      <c r="D61" s="96" t="s">
        <v>14</v>
      </c>
      <c r="E61" s="111">
        <v>0</v>
      </c>
      <c r="F61" s="1">
        <f>E61*C61</f>
        <v>0</v>
      </c>
      <c r="G61" s="127"/>
      <c r="H61" s="127"/>
      <c r="I61" s="100"/>
      <c r="J61" s="94"/>
      <c r="K61" s="95"/>
      <c r="L61" s="97">
        <v>2</v>
      </c>
      <c r="M61" s="97">
        <v>2</v>
      </c>
      <c r="N61" s="102"/>
      <c r="O61" s="97">
        <v>1</v>
      </c>
      <c r="P61" s="102"/>
      <c r="Q61" s="97">
        <v>1</v>
      </c>
      <c r="R61" s="102"/>
      <c r="S61" s="102"/>
      <c r="T61" s="102"/>
      <c r="U61" s="97">
        <v>1</v>
      </c>
      <c r="V61" s="102"/>
      <c r="W61" s="102"/>
      <c r="X61" s="97"/>
      <c r="Y61" s="97">
        <v>1</v>
      </c>
      <c r="Z61" s="97">
        <v>1</v>
      </c>
      <c r="AA61" s="97">
        <v>1</v>
      </c>
      <c r="AB61" s="102"/>
      <c r="AC61" s="102"/>
      <c r="AD61" s="102"/>
      <c r="AE61" s="97">
        <v>1</v>
      </c>
      <c r="AF61" s="102"/>
      <c r="AG61" s="102"/>
      <c r="AH61" s="97">
        <v>1</v>
      </c>
      <c r="AI61" s="102"/>
      <c r="AJ61" s="102"/>
      <c r="AK61" s="102"/>
      <c r="AL61" s="97">
        <v>1</v>
      </c>
      <c r="AM61" s="102"/>
      <c r="AN61" s="97">
        <v>1</v>
      </c>
      <c r="AO61" s="97">
        <v>2</v>
      </c>
      <c r="AP61" s="102"/>
      <c r="AQ61" s="97">
        <v>1</v>
      </c>
      <c r="AR61" s="97"/>
      <c r="AS61" s="102"/>
      <c r="AT61" s="102"/>
      <c r="AU61" s="102"/>
      <c r="AV61" s="97">
        <v>2</v>
      </c>
      <c r="AW61" s="102"/>
      <c r="AX61" s="102"/>
      <c r="AY61" s="97">
        <v>1</v>
      </c>
      <c r="AZ61" s="97">
        <v>1</v>
      </c>
      <c r="BA61" s="102"/>
      <c r="BB61" s="97">
        <v>1</v>
      </c>
      <c r="BC61" s="102"/>
      <c r="BD61" s="102"/>
      <c r="BE61" s="102"/>
      <c r="BF61" s="97">
        <v>2</v>
      </c>
      <c r="BG61" s="102"/>
    </row>
    <row r="62" spans="1:59" x14ac:dyDescent="0.25">
      <c r="A62" s="87">
        <v>31</v>
      </c>
      <c r="B62" s="23" t="s">
        <v>65</v>
      </c>
      <c r="C62" s="154">
        <f>SUM(J62:BG62)</f>
        <v>40</v>
      </c>
      <c r="D62" s="96" t="s">
        <v>14</v>
      </c>
      <c r="E62" s="111">
        <v>0</v>
      </c>
      <c r="F62" s="1">
        <f t="shared" ref="F62:F124" si="4">E62*C62</f>
        <v>0</v>
      </c>
      <c r="G62" s="111"/>
      <c r="H62" s="111"/>
      <c r="I62" s="101"/>
      <c r="J62" s="96">
        <v>1</v>
      </c>
      <c r="K62" s="97">
        <v>1</v>
      </c>
      <c r="L62" s="97">
        <v>1</v>
      </c>
      <c r="M62" s="97">
        <v>1</v>
      </c>
      <c r="N62" s="102"/>
      <c r="O62" s="97">
        <v>1</v>
      </c>
      <c r="P62" s="97"/>
      <c r="Q62" s="102"/>
      <c r="R62" s="102"/>
      <c r="S62" s="102"/>
      <c r="T62" s="97">
        <v>3</v>
      </c>
      <c r="U62" s="97">
        <v>1</v>
      </c>
      <c r="V62" s="102"/>
      <c r="W62" s="97">
        <v>2</v>
      </c>
      <c r="X62" s="97">
        <v>2</v>
      </c>
      <c r="Y62" s="102"/>
      <c r="Z62" s="97">
        <v>1</v>
      </c>
      <c r="AA62" s="97">
        <v>12</v>
      </c>
      <c r="AB62" s="97">
        <v>1</v>
      </c>
      <c r="AC62" s="97">
        <v>1</v>
      </c>
      <c r="AD62" s="97">
        <v>1</v>
      </c>
      <c r="AE62" s="102"/>
      <c r="AF62" s="102"/>
      <c r="AG62" s="102"/>
      <c r="AH62" s="97">
        <v>1</v>
      </c>
      <c r="AI62" s="97">
        <v>1</v>
      </c>
      <c r="AJ62" s="102"/>
      <c r="AK62" s="97">
        <v>1</v>
      </c>
      <c r="AL62" s="102"/>
      <c r="AM62" s="102"/>
      <c r="AN62" s="97">
        <v>2</v>
      </c>
      <c r="AO62" s="102"/>
      <c r="AP62" s="102"/>
      <c r="AQ62" s="97">
        <v>2</v>
      </c>
      <c r="AS62" s="102"/>
      <c r="AT62" s="102"/>
      <c r="AU62" s="102"/>
      <c r="AV62" s="97">
        <v>1</v>
      </c>
      <c r="AW62" s="102"/>
      <c r="AX62" s="97">
        <v>1</v>
      </c>
      <c r="AY62" s="102"/>
      <c r="AZ62" s="102"/>
      <c r="BA62" s="102"/>
      <c r="BB62" s="97">
        <v>1</v>
      </c>
      <c r="BC62" s="102"/>
      <c r="BD62" s="102"/>
      <c r="BE62" s="102"/>
      <c r="BF62" s="97">
        <v>1</v>
      </c>
      <c r="BG62" s="102"/>
    </row>
    <row r="63" spans="1:59" x14ac:dyDescent="0.25">
      <c r="A63" s="87">
        <v>32</v>
      </c>
      <c r="B63" s="23" t="s">
        <v>120</v>
      </c>
      <c r="C63" s="154">
        <f t="shared" ref="C63:C127" si="5">SUM(J63:BG63)</f>
        <v>340</v>
      </c>
      <c r="D63" s="96" t="s">
        <v>30</v>
      </c>
      <c r="E63" s="111">
        <v>0</v>
      </c>
      <c r="F63" s="1">
        <f t="shared" si="4"/>
        <v>0</v>
      </c>
      <c r="G63" s="111"/>
      <c r="H63" s="111"/>
      <c r="I63" s="101"/>
      <c r="J63" s="96"/>
      <c r="K63" s="97"/>
      <c r="L63" s="97"/>
      <c r="M63" s="97"/>
      <c r="N63" s="102"/>
      <c r="O63" s="97"/>
      <c r="P63" s="97">
        <v>1</v>
      </c>
      <c r="Q63" s="102"/>
      <c r="R63" s="102"/>
      <c r="S63" s="102"/>
      <c r="T63" s="102"/>
      <c r="U63" s="102"/>
      <c r="V63" s="97">
        <v>36</v>
      </c>
      <c r="W63" s="102"/>
      <c r="X63" s="97">
        <v>15</v>
      </c>
      <c r="Y63" s="102"/>
      <c r="Z63" s="97">
        <v>4</v>
      </c>
      <c r="AA63" s="97">
        <v>2</v>
      </c>
      <c r="AB63" s="102"/>
      <c r="AC63" s="97">
        <v>1</v>
      </c>
      <c r="AD63" s="102"/>
      <c r="AE63" s="102"/>
      <c r="AF63" s="102"/>
      <c r="AG63" s="102"/>
      <c r="AH63" s="97">
        <v>1</v>
      </c>
      <c r="AI63" s="97">
        <v>1</v>
      </c>
      <c r="AJ63" s="97">
        <v>1</v>
      </c>
      <c r="AK63" s="102"/>
      <c r="AL63" s="102"/>
      <c r="AM63" s="102"/>
      <c r="AN63" s="102"/>
      <c r="AO63" s="102"/>
      <c r="AP63" s="97">
        <v>1</v>
      </c>
      <c r="AQ63" s="102"/>
      <c r="AR63" s="102"/>
      <c r="AS63" s="102"/>
      <c r="AT63" s="102"/>
      <c r="AU63" s="102"/>
      <c r="AV63" s="102"/>
      <c r="AW63" s="102"/>
      <c r="AX63" s="102"/>
      <c r="AY63" s="97">
        <v>20</v>
      </c>
      <c r="AZ63" s="97">
        <v>1</v>
      </c>
      <c r="BA63" s="97">
        <v>75</v>
      </c>
      <c r="BB63" s="97">
        <v>1</v>
      </c>
      <c r="BC63" s="97">
        <v>180</v>
      </c>
      <c r="BD63" s="102"/>
      <c r="BE63" s="102"/>
      <c r="BF63" s="102"/>
      <c r="BG63" s="102"/>
    </row>
    <row r="64" spans="1:59" x14ac:dyDescent="0.25">
      <c r="A64" s="87">
        <v>33</v>
      </c>
      <c r="B64" s="23" t="s">
        <v>66</v>
      </c>
      <c r="C64" s="154">
        <f t="shared" si="5"/>
        <v>53</v>
      </c>
      <c r="D64" s="96" t="s">
        <v>14</v>
      </c>
      <c r="E64" s="111">
        <v>0</v>
      </c>
      <c r="F64" s="1">
        <f t="shared" si="4"/>
        <v>0</v>
      </c>
      <c r="G64" s="111"/>
      <c r="H64" s="111"/>
      <c r="I64" s="101" t="s">
        <v>67</v>
      </c>
      <c r="J64" s="96">
        <v>1</v>
      </c>
      <c r="K64" s="97">
        <v>1</v>
      </c>
      <c r="L64" s="97">
        <v>1</v>
      </c>
      <c r="M64" s="97">
        <v>1</v>
      </c>
      <c r="N64" s="97">
        <v>1</v>
      </c>
      <c r="O64" s="97">
        <v>1</v>
      </c>
      <c r="P64" s="97">
        <v>1</v>
      </c>
      <c r="Q64" s="97">
        <v>1</v>
      </c>
      <c r="R64" s="97">
        <v>1</v>
      </c>
      <c r="S64" s="97">
        <v>1</v>
      </c>
      <c r="T64" s="97">
        <v>2</v>
      </c>
      <c r="U64" s="97">
        <v>2</v>
      </c>
      <c r="V64" s="97">
        <v>2</v>
      </c>
      <c r="W64" s="97">
        <v>2</v>
      </c>
      <c r="X64" s="97">
        <v>2</v>
      </c>
      <c r="Y64" s="97">
        <v>2</v>
      </c>
      <c r="Z64" s="97">
        <v>2</v>
      </c>
      <c r="AA64" s="97">
        <v>2</v>
      </c>
      <c r="AB64" s="97">
        <v>2</v>
      </c>
      <c r="AC64" s="97">
        <v>2</v>
      </c>
      <c r="AD64" s="97">
        <v>1</v>
      </c>
      <c r="AE64" s="97">
        <v>1</v>
      </c>
      <c r="AF64" s="97">
        <v>1</v>
      </c>
      <c r="AG64" s="97">
        <v>1</v>
      </c>
      <c r="AH64" s="97">
        <v>1</v>
      </c>
      <c r="AI64" s="97">
        <v>2</v>
      </c>
      <c r="AJ64" s="97">
        <v>1</v>
      </c>
      <c r="AK64" s="97">
        <v>1</v>
      </c>
      <c r="AL64" s="97">
        <v>1</v>
      </c>
      <c r="AM64" s="97">
        <v>1</v>
      </c>
      <c r="AN64" s="102"/>
      <c r="AO64" s="102"/>
      <c r="AP64" s="102"/>
      <c r="AQ64" s="102"/>
      <c r="AR64" s="102"/>
      <c r="AS64" s="102"/>
      <c r="AT64" s="102"/>
      <c r="AU64" s="102"/>
      <c r="AV64" s="97">
        <v>2</v>
      </c>
      <c r="AW64" s="102"/>
      <c r="AX64" s="97">
        <v>1</v>
      </c>
      <c r="AY64" s="97">
        <v>1</v>
      </c>
      <c r="AZ64" s="102"/>
      <c r="BA64" s="97">
        <v>1</v>
      </c>
      <c r="BB64" s="97">
        <v>1</v>
      </c>
      <c r="BC64" s="97">
        <v>1</v>
      </c>
      <c r="BD64" s="97">
        <v>1</v>
      </c>
      <c r="BE64" s="97">
        <v>1</v>
      </c>
      <c r="BF64" s="97">
        <v>2</v>
      </c>
      <c r="BG64" s="97">
        <v>1</v>
      </c>
    </row>
    <row r="65" spans="1:59" x14ac:dyDescent="0.25">
      <c r="A65" s="87">
        <v>34</v>
      </c>
      <c r="B65" s="23" t="s">
        <v>68</v>
      </c>
      <c r="C65" s="154">
        <f>SUM(J65:BG65)</f>
        <v>42</v>
      </c>
      <c r="D65" s="96" t="s">
        <v>14</v>
      </c>
      <c r="E65" s="111">
        <v>0</v>
      </c>
      <c r="F65" s="1">
        <f t="shared" si="4"/>
        <v>0</v>
      </c>
      <c r="G65" s="111"/>
      <c r="H65" s="111"/>
      <c r="I65" s="101" t="s">
        <v>69</v>
      </c>
      <c r="J65" s="96">
        <v>1</v>
      </c>
      <c r="K65" s="97">
        <v>1</v>
      </c>
      <c r="L65" s="97">
        <v>1</v>
      </c>
      <c r="M65" s="97">
        <v>1</v>
      </c>
      <c r="N65" s="97">
        <v>1</v>
      </c>
      <c r="O65" s="102"/>
      <c r="P65" s="97">
        <v>1</v>
      </c>
      <c r="Q65" s="97">
        <v>1</v>
      </c>
      <c r="R65" s="97">
        <v>1</v>
      </c>
      <c r="S65" s="97">
        <v>1</v>
      </c>
      <c r="T65" s="97">
        <v>1</v>
      </c>
      <c r="U65" s="97">
        <v>1</v>
      </c>
      <c r="V65" s="97">
        <v>1</v>
      </c>
      <c r="W65" s="97">
        <v>1</v>
      </c>
      <c r="X65" s="97">
        <v>1</v>
      </c>
      <c r="Y65" s="97">
        <v>1</v>
      </c>
      <c r="Z65" s="97">
        <v>1</v>
      </c>
      <c r="AA65" s="97">
        <v>1</v>
      </c>
      <c r="AB65" s="97">
        <v>1</v>
      </c>
      <c r="AC65" s="97">
        <v>1</v>
      </c>
      <c r="AD65" s="97">
        <v>1</v>
      </c>
      <c r="AE65" s="97">
        <v>1</v>
      </c>
      <c r="AF65" s="97">
        <v>1</v>
      </c>
      <c r="AG65" s="97">
        <v>1</v>
      </c>
      <c r="AH65" s="97">
        <v>1</v>
      </c>
      <c r="AI65" s="97">
        <v>2</v>
      </c>
      <c r="AJ65" s="97">
        <v>2</v>
      </c>
      <c r="AK65" s="97">
        <v>1</v>
      </c>
      <c r="AL65" s="97">
        <v>1</v>
      </c>
      <c r="AM65" s="97">
        <v>1</v>
      </c>
      <c r="AN65" s="102"/>
      <c r="AO65" s="102"/>
      <c r="AP65" s="102"/>
      <c r="AQ65" s="97">
        <v>1</v>
      </c>
      <c r="AR65" s="102"/>
      <c r="AS65" s="102"/>
      <c r="AT65" s="102"/>
      <c r="AU65" s="102"/>
      <c r="AV65" s="97">
        <v>1</v>
      </c>
      <c r="AW65" s="102"/>
      <c r="AX65" s="97">
        <v>1</v>
      </c>
      <c r="AY65" s="97">
        <v>1</v>
      </c>
      <c r="AZ65" s="97">
        <v>1</v>
      </c>
      <c r="BA65" s="97">
        <v>1</v>
      </c>
      <c r="BB65" s="102"/>
      <c r="BC65" s="97">
        <v>1</v>
      </c>
      <c r="BD65" s="97">
        <v>1</v>
      </c>
      <c r="BE65" s="97">
        <v>1</v>
      </c>
      <c r="BF65" s="97">
        <v>1</v>
      </c>
      <c r="BG65" s="97">
        <v>1</v>
      </c>
    </row>
    <row r="66" spans="1:59" x14ac:dyDescent="0.25">
      <c r="A66" s="87">
        <v>35</v>
      </c>
      <c r="B66" s="23" t="s">
        <v>115</v>
      </c>
      <c r="C66" s="154">
        <f>SUM(J66:BG66)</f>
        <v>24</v>
      </c>
      <c r="D66" s="96" t="s">
        <v>14</v>
      </c>
      <c r="E66" s="111">
        <v>0</v>
      </c>
      <c r="F66" s="1">
        <f t="shared" si="4"/>
        <v>0</v>
      </c>
      <c r="G66" s="111"/>
      <c r="H66" s="111"/>
      <c r="I66" s="101"/>
      <c r="J66" s="96"/>
      <c r="K66" s="97"/>
      <c r="L66" s="97"/>
      <c r="M66" s="97"/>
      <c r="N66" s="97"/>
      <c r="O66" s="97">
        <v>1</v>
      </c>
      <c r="P66" s="102"/>
      <c r="Q66" s="102"/>
      <c r="R66" s="102"/>
      <c r="S66" s="102"/>
      <c r="T66" s="97">
        <v>1</v>
      </c>
      <c r="U66" s="97">
        <v>1</v>
      </c>
      <c r="V66" s="97">
        <v>1</v>
      </c>
      <c r="W66" s="97">
        <v>1</v>
      </c>
      <c r="X66" s="97">
        <v>1</v>
      </c>
      <c r="Y66" s="97">
        <v>1</v>
      </c>
      <c r="Z66" s="102"/>
      <c r="AB66" s="102"/>
      <c r="AC66" s="102"/>
      <c r="AD66" s="102"/>
      <c r="AE66" s="97">
        <v>1</v>
      </c>
      <c r="AF66" s="97">
        <v>1</v>
      </c>
      <c r="AG66" s="102"/>
      <c r="AH66" s="97">
        <v>1</v>
      </c>
      <c r="AI66" s="102"/>
      <c r="AJ66" s="97">
        <v>1</v>
      </c>
      <c r="AK66" s="97">
        <v>1</v>
      </c>
      <c r="AL66" s="97">
        <v>1</v>
      </c>
      <c r="AM66" s="97">
        <v>1</v>
      </c>
      <c r="AN66" s="102"/>
      <c r="AO66" s="102"/>
      <c r="AP66" s="102"/>
      <c r="AQ66" s="102"/>
      <c r="AR66" s="102"/>
      <c r="AS66" s="102"/>
      <c r="AT66" s="102"/>
      <c r="AU66" s="102"/>
      <c r="AV66" s="97">
        <v>1</v>
      </c>
      <c r="AW66" s="102"/>
      <c r="AX66" s="97">
        <v>1</v>
      </c>
      <c r="AY66" s="97">
        <v>1</v>
      </c>
      <c r="AZ66" s="97">
        <v>1</v>
      </c>
      <c r="BA66" s="97">
        <v>1</v>
      </c>
      <c r="BB66" s="102"/>
      <c r="BC66" s="97">
        <v>1</v>
      </c>
      <c r="BD66" s="97">
        <v>1</v>
      </c>
      <c r="BE66" s="97">
        <v>1</v>
      </c>
      <c r="BF66" s="97">
        <v>1</v>
      </c>
      <c r="BG66" s="97">
        <v>1</v>
      </c>
    </row>
    <row r="67" spans="1:59" ht="36" x14ac:dyDescent="0.25">
      <c r="A67" s="87">
        <v>36</v>
      </c>
      <c r="B67" s="23" t="s">
        <v>55</v>
      </c>
      <c r="C67" s="154">
        <f t="shared" si="5"/>
        <v>1656.7599999999998</v>
      </c>
      <c r="D67" s="96" t="s">
        <v>70</v>
      </c>
      <c r="E67" s="111">
        <v>0</v>
      </c>
      <c r="F67" s="1">
        <f t="shared" si="4"/>
        <v>0</v>
      </c>
      <c r="G67" s="111"/>
      <c r="H67" s="111"/>
      <c r="I67" s="101" t="s">
        <v>22</v>
      </c>
      <c r="J67" s="96">
        <v>27</v>
      </c>
      <c r="K67" s="98">
        <v>14.7</v>
      </c>
      <c r="L67" s="98">
        <v>14.7</v>
      </c>
      <c r="M67" s="103">
        <v>27.09</v>
      </c>
      <c r="N67" s="103">
        <v>27.09</v>
      </c>
      <c r="O67" s="103">
        <v>17.850000000000001</v>
      </c>
      <c r="P67" s="98">
        <v>17.850000000000001</v>
      </c>
      <c r="Q67" s="97">
        <v>27</v>
      </c>
      <c r="R67" s="98">
        <v>29.4</v>
      </c>
      <c r="S67" s="98">
        <v>29.4</v>
      </c>
      <c r="T67" s="97">
        <v>90.3</v>
      </c>
      <c r="U67" s="97">
        <v>49</v>
      </c>
      <c r="V67" s="97">
        <v>49</v>
      </c>
      <c r="W67" s="97">
        <v>90.3</v>
      </c>
      <c r="X67" s="97">
        <v>90.3</v>
      </c>
      <c r="Y67" s="97">
        <v>59.5</v>
      </c>
      <c r="Z67" s="97">
        <v>59.5</v>
      </c>
      <c r="AA67" s="97">
        <v>90.3</v>
      </c>
      <c r="AB67" s="97">
        <v>98</v>
      </c>
      <c r="AC67" s="97">
        <v>98</v>
      </c>
      <c r="AD67" s="97">
        <v>27</v>
      </c>
      <c r="AE67" s="98">
        <v>14.7</v>
      </c>
      <c r="AF67" s="97">
        <v>14.7</v>
      </c>
      <c r="AG67" s="97">
        <f>27</f>
        <v>27</v>
      </c>
      <c r="AH67" s="103">
        <f>27.09-13</f>
        <v>14.09</v>
      </c>
      <c r="AI67" s="103">
        <v>17.850000000000001</v>
      </c>
      <c r="AJ67" s="103">
        <v>17.850000000000001</v>
      </c>
      <c r="AK67" s="97">
        <v>27</v>
      </c>
      <c r="AL67" s="98">
        <v>29.4</v>
      </c>
      <c r="AM67" s="98">
        <f>29.4-13</f>
        <v>16.399999999999999</v>
      </c>
      <c r="AN67" s="97">
        <v>27.09</v>
      </c>
      <c r="AO67" s="98">
        <v>14.7</v>
      </c>
      <c r="AP67" s="98">
        <v>14.7</v>
      </c>
      <c r="AQ67" s="97">
        <v>27.09</v>
      </c>
      <c r="AR67" s="97">
        <v>20</v>
      </c>
      <c r="AS67" s="103">
        <v>17.850000000000001</v>
      </c>
      <c r="AT67" s="103">
        <v>17.850000000000001</v>
      </c>
      <c r="AU67" s="97">
        <v>27.09</v>
      </c>
      <c r="AV67" s="98">
        <v>29.4</v>
      </c>
      <c r="AW67" s="98">
        <f>29.4-13</f>
        <v>16.399999999999999</v>
      </c>
      <c r="AX67" s="97">
        <v>27.09</v>
      </c>
      <c r="AY67" s="98">
        <v>14.7</v>
      </c>
      <c r="AZ67" s="98">
        <v>14.7</v>
      </c>
      <c r="BA67" s="97">
        <v>27</v>
      </c>
      <c r="BB67" s="103">
        <v>27.09</v>
      </c>
      <c r="BC67" s="97">
        <f>MROUND(17.85,1)</f>
        <v>18</v>
      </c>
      <c r="BD67" s="103">
        <v>17.850000000000001</v>
      </c>
      <c r="BE67" s="103">
        <v>27.09</v>
      </c>
      <c r="BF67" s="98">
        <v>29.4</v>
      </c>
      <c r="BG67" s="98">
        <v>29.4</v>
      </c>
    </row>
    <row r="68" spans="1:59" x14ac:dyDescent="0.25">
      <c r="A68" s="87">
        <v>37</v>
      </c>
      <c r="B68" s="23" t="s">
        <v>71</v>
      </c>
      <c r="C68" s="154">
        <f t="shared" si="5"/>
        <v>44</v>
      </c>
      <c r="D68" s="96" t="s">
        <v>14</v>
      </c>
      <c r="E68" s="111">
        <v>0</v>
      </c>
      <c r="F68" s="1">
        <f t="shared" si="4"/>
        <v>0</v>
      </c>
      <c r="G68" s="111"/>
      <c r="H68" s="111"/>
      <c r="I68" s="101" t="s">
        <v>72</v>
      </c>
      <c r="J68" s="96">
        <v>1</v>
      </c>
      <c r="K68" s="97">
        <v>1</v>
      </c>
      <c r="L68" s="97">
        <v>1</v>
      </c>
      <c r="M68" s="97">
        <v>1</v>
      </c>
      <c r="N68" s="97">
        <v>1</v>
      </c>
      <c r="O68" s="97">
        <v>1</v>
      </c>
      <c r="P68" s="97">
        <v>1</v>
      </c>
      <c r="Q68" s="97">
        <v>1</v>
      </c>
      <c r="R68" s="97">
        <v>1</v>
      </c>
      <c r="S68" s="97">
        <v>1</v>
      </c>
      <c r="T68" s="97">
        <v>1</v>
      </c>
      <c r="U68" s="97">
        <v>1</v>
      </c>
      <c r="V68" s="97">
        <v>1</v>
      </c>
      <c r="W68" s="97">
        <v>1</v>
      </c>
      <c r="X68" s="97">
        <v>1</v>
      </c>
      <c r="Y68" s="97">
        <v>1</v>
      </c>
      <c r="Z68" s="97">
        <v>1</v>
      </c>
      <c r="AA68" s="97">
        <v>1</v>
      </c>
      <c r="AB68" s="97">
        <v>1</v>
      </c>
      <c r="AC68" s="97">
        <v>1</v>
      </c>
      <c r="AD68" s="97">
        <v>1</v>
      </c>
      <c r="AE68" s="97">
        <v>1</v>
      </c>
      <c r="AF68" s="97">
        <v>1</v>
      </c>
      <c r="AG68" s="97">
        <v>1</v>
      </c>
      <c r="AH68" s="102"/>
      <c r="AI68" s="97">
        <v>1</v>
      </c>
      <c r="AJ68" s="97">
        <v>1</v>
      </c>
      <c r="AK68" s="97">
        <v>1</v>
      </c>
      <c r="AL68" s="102"/>
      <c r="AM68" s="102"/>
      <c r="AN68" s="97">
        <v>1</v>
      </c>
      <c r="AO68" s="97">
        <v>1</v>
      </c>
      <c r="AP68" s="97">
        <v>1</v>
      </c>
      <c r="AQ68" s="97">
        <v>1</v>
      </c>
      <c r="AR68" s="102"/>
      <c r="AS68" s="97">
        <v>1</v>
      </c>
      <c r="AT68" s="97">
        <v>1</v>
      </c>
      <c r="AU68" s="97">
        <v>1</v>
      </c>
      <c r="AV68" s="97">
        <v>1</v>
      </c>
      <c r="AW68" s="102"/>
      <c r="AX68" s="97">
        <v>1</v>
      </c>
      <c r="AY68" s="97">
        <v>1</v>
      </c>
      <c r="AZ68" s="97">
        <v>1</v>
      </c>
      <c r="BA68" s="97">
        <v>1</v>
      </c>
      <c r="BB68" s="102"/>
      <c r="BC68" s="97">
        <v>1</v>
      </c>
      <c r="BD68" s="97">
        <v>1</v>
      </c>
      <c r="BE68" s="97">
        <v>1</v>
      </c>
      <c r="BF68" s="97">
        <v>1</v>
      </c>
      <c r="BG68" s="97">
        <v>1</v>
      </c>
    </row>
    <row r="69" spans="1:59" x14ac:dyDescent="0.25">
      <c r="A69" s="87">
        <v>38</v>
      </c>
      <c r="B69" s="23" t="s">
        <v>167</v>
      </c>
      <c r="C69" s="154">
        <f t="shared" si="5"/>
        <v>26</v>
      </c>
      <c r="D69" s="96" t="s">
        <v>30</v>
      </c>
      <c r="E69" s="111">
        <v>0</v>
      </c>
      <c r="F69" s="1">
        <f t="shared" si="4"/>
        <v>0</v>
      </c>
      <c r="G69" s="111"/>
      <c r="H69" s="111"/>
      <c r="I69" s="101"/>
      <c r="J69" s="96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>
        <v>25</v>
      </c>
      <c r="W69" s="102"/>
      <c r="X69" s="97">
        <v>1</v>
      </c>
      <c r="Y69" s="102"/>
      <c r="Z69" s="102"/>
      <c r="AB69" s="102"/>
      <c r="AC69" s="102"/>
      <c r="AD69" s="97"/>
      <c r="AE69" s="102"/>
      <c r="AF69" s="102"/>
      <c r="AG69" s="102"/>
      <c r="AH69" s="97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</row>
    <row r="70" spans="1:59" x14ac:dyDescent="0.25">
      <c r="A70" s="87">
        <v>39</v>
      </c>
      <c r="B70" s="23" t="s">
        <v>116</v>
      </c>
      <c r="C70" s="154">
        <f>SUM(J70:BG70)</f>
        <v>22</v>
      </c>
      <c r="D70" s="96" t="s">
        <v>14</v>
      </c>
      <c r="E70" s="111">
        <v>0</v>
      </c>
      <c r="F70" s="1">
        <f t="shared" si="4"/>
        <v>0</v>
      </c>
      <c r="G70" s="111"/>
      <c r="H70" s="111"/>
      <c r="I70" s="101"/>
      <c r="J70" s="96"/>
      <c r="K70" s="97"/>
      <c r="L70" s="97"/>
      <c r="M70" s="97"/>
      <c r="N70" s="97"/>
      <c r="O70" s="97">
        <v>1</v>
      </c>
      <c r="P70" s="97">
        <v>1</v>
      </c>
      <c r="Q70" s="102"/>
      <c r="R70" s="102"/>
      <c r="S70" s="97">
        <v>1</v>
      </c>
      <c r="T70" s="102"/>
      <c r="U70" s="102"/>
      <c r="V70" s="102"/>
      <c r="W70" s="102"/>
      <c r="X70" s="97"/>
      <c r="Y70" s="97">
        <v>1</v>
      </c>
      <c r="Z70" s="97">
        <v>1</v>
      </c>
      <c r="AA70" s="97">
        <v>1</v>
      </c>
      <c r="AB70" s="97">
        <v>1</v>
      </c>
      <c r="AC70" s="97">
        <v>1</v>
      </c>
      <c r="AD70" s="102"/>
      <c r="AE70" s="102"/>
      <c r="AF70" s="102"/>
      <c r="AG70" s="102"/>
      <c r="AH70" s="97">
        <v>1</v>
      </c>
      <c r="AI70" s="97">
        <v>1</v>
      </c>
      <c r="AJ70" s="97">
        <v>1</v>
      </c>
      <c r="AK70" s="102"/>
      <c r="AL70" s="102"/>
      <c r="AM70" s="102"/>
      <c r="AN70" s="102"/>
      <c r="AO70" s="102"/>
      <c r="AP70" s="102"/>
      <c r="AQ70" s="102"/>
      <c r="AR70" s="102"/>
      <c r="AS70" s="102"/>
      <c r="AT70" s="97">
        <v>1</v>
      </c>
      <c r="AU70" s="102"/>
      <c r="AV70" s="97">
        <v>1</v>
      </c>
      <c r="AW70" s="102"/>
      <c r="AX70" s="97">
        <v>1</v>
      </c>
      <c r="AY70" s="97">
        <v>1</v>
      </c>
      <c r="AZ70" s="97">
        <v>1</v>
      </c>
      <c r="BA70" s="97">
        <v>1</v>
      </c>
      <c r="BB70" s="97">
        <v>1</v>
      </c>
      <c r="BC70" s="97">
        <v>1</v>
      </c>
      <c r="BD70" s="102"/>
      <c r="BE70" s="97">
        <v>1</v>
      </c>
      <c r="BF70" s="97">
        <v>1</v>
      </c>
      <c r="BG70" s="97">
        <v>1</v>
      </c>
    </row>
    <row r="71" spans="1:59" ht="36" x14ac:dyDescent="0.25">
      <c r="A71" s="87">
        <v>40</v>
      </c>
      <c r="B71" s="23" t="s">
        <v>73</v>
      </c>
      <c r="C71" s="154">
        <f t="shared" si="5"/>
        <v>3054</v>
      </c>
      <c r="D71" s="96" t="s">
        <v>30</v>
      </c>
      <c r="E71" s="111">
        <v>0</v>
      </c>
      <c r="F71" s="1">
        <f t="shared" si="4"/>
        <v>0</v>
      </c>
      <c r="G71" s="111"/>
      <c r="H71" s="111"/>
      <c r="I71" s="101"/>
      <c r="J71" s="96">
        <v>48</v>
      </c>
      <c r="K71" s="97">
        <v>83</v>
      </c>
      <c r="L71" s="97">
        <v>83</v>
      </c>
      <c r="M71" s="97">
        <v>48</v>
      </c>
      <c r="N71" s="97">
        <v>40.25</v>
      </c>
      <c r="O71" s="97">
        <v>94</v>
      </c>
      <c r="P71" s="97">
        <v>94</v>
      </c>
      <c r="Q71" s="103">
        <v>40.25</v>
      </c>
      <c r="R71" s="97">
        <v>40.25</v>
      </c>
      <c r="S71" s="103">
        <v>40.25</v>
      </c>
      <c r="T71" s="97">
        <v>48</v>
      </c>
      <c r="U71" s="97">
        <v>83</v>
      </c>
      <c r="V71" s="97">
        <v>83</v>
      </c>
      <c r="W71" s="97">
        <v>48</v>
      </c>
      <c r="X71" s="97">
        <v>40.25</v>
      </c>
      <c r="Y71" s="97">
        <v>94</v>
      </c>
      <c r="Z71" s="97">
        <v>94</v>
      </c>
      <c r="AA71" s="97">
        <v>40.25</v>
      </c>
      <c r="AB71" s="97">
        <v>40.25</v>
      </c>
      <c r="AC71" s="97">
        <v>40.25</v>
      </c>
      <c r="AD71" s="97">
        <v>48</v>
      </c>
      <c r="AE71" s="97">
        <v>83</v>
      </c>
      <c r="AF71" s="97">
        <v>83</v>
      </c>
      <c r="AG71" s="97">
        <v>48</v>
      </c>
      <c r="AH71" s="103">
        <v>40.25</v>
      </c>
      <c r="AI71" s="97">
        <v>94</v>
      </c>
      <c r="AJ71" s="97">
        <v>94</v>
      </c>
      <c r="AK71" s="103">
        <v>40.25</v>
      </c>
      <c r="AL71" s="103">
        <v>40.25</v>
      </c>
      <c r="AM71" s="103">
        <v>40.25</v>
      </c>
      <c r="AN71" s="97">
        <v>48</v>
      </c>
      <c r="AO71" s="97">
        <v>82</v>
      </c>
      <c r="AP71" s="97">
        <v>83</v>
      </c>
      <c r="AQ71" s="97">
        <v>48</v>
      </c>
      <c r="AR71" s="103">
        <v>40.25</v>
      </c>
      <c r="AS71" s="97">
        <v>94</v>
      </c>
      <c r="AT71" s="97">
        <v>94</v>
      </c>
      <c r="AU71" s="103">
        <v>40.25</v>
      </c>
      <c r="AV71" s="103">
        <v>40.25</v>
      </c>
      <c r="AW71" s="103">
        <v>40.25</v>
      </c>
      <c r="AX71" s="97">
        <v>48</v>
      </c>
      <c r="AY71" s="97">
        <v>83</v>
      </c>
      <c r="AZ71" s="97">
        <v>83</v>
      </c>
      <c r="BA71" s="97">
        <v>48</v>
      </c>
      <c r="BB71" s="103">
        <v>40.25</v>
      </c>
      <c r="BC71" s="97">
        <v>94</v>
      </c>
      <c r="BD71" s="97">
        <v>94</v>
      </c>
      <c r="BE71" s="97">
        <v>40.25</v>
      </c>
      <c r="BF71" s="103">
        <v>40.25</v>
      </c>
      <c r="BG71" s="103">
        <v>40.25</v>
      </c>
    </row>
    <row r="72" spans="1:59" x14ac:dyDescent="0.25">
      <c r="A72" s="87">
        <v>41</v>
      </c>
      <c r="B72" s="43" t="s">
        <v>74</v>
      </c>
      <c r="C72" s="154">
        <f t="shared" si="5"/>
        <v>2</v>
      </c>
      <c r="D72" s="96" t="s">
        <v>14</v>
      </c>
      <c r="E72" s="111">
        <v>0</v>
      </c>
      <c r="F72" s="1">
        <f t="shared" si="4"/>
        <v>0</v>
      </c>
      <c r="G72" s="111"/>
      <c r="H72" s="111"/>
      <c r="I72" s="101"/>
      <c r="J72" s="96">
        <v>1</v>
      </c>
      <c r="K72" s="96"/>
      <c r="L72" s="102"/>
      <c r="M72" s="102"/>
      <c r="N72" s="102"/>
      <c r="O72" s="102"/>
      <c r="P72" s="102"/>
      <c r="Q72" s="102"/>
      <c r="R72" s="102"/>
      <c r="S72" s="97">
        <v>1</v>
      </c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6"/>
      <c r="BB72" s="102"/>
      <c r="BC72" s="102"/>
      <c r="BD72" s="102"/>
      <c r="BE72" s="102"/>
      <c r="BF72" s="102"/>
      <c r="BG72" s="102"/>
    </row>
    <row r="73" spans="1:59" x14ac:dyDescent="0.25">
      <c r="A73" s="87"/>
      <c r="B73" s="17" t="s">
        <v>75</v>
      </c>
      <c r="C73" s="142"/>
      <c r="D73" s="18"/>
      <c r="E73" s="4"/>
      <c r="F73" s="1"/>
      <c r="G73" s="4"/>
      <c r="H73" s="4"/>
      <c r="I73" s="18"/>
      <c r="J73" s="99"/>
      <c r="K73" s="95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7"/>
      <c r="BB73" s="100"/>
      <c r="BC73" s="100"/>
      <c r="BD73" s="100"/>
      <c r="BE73" s="100"/>
      <c r="BF73" s="100"/>
      <c r="BG73" s="100"/>
    </row>
    <row r="74" spans="1:59" x14ac:dyDescent="0.25">
      <c r="A74" s="87">
        <v>42</v>
      </c>
      <c r="B74" s="23" t="s">
        <v>76</v>
      </c>
      <c r="C74" s="154">
        <f t="shared" si="5"/>
        <v>46</v>
      </c>
      <c r="D74" s="96" t="s">
        <v>14</v>
      </c>
      <c r="E74" s="111">
        <v>0</v>
      </c>
      <c r="F74" s="1">
        <f t="shared" si="4"/>
        <v>0</v>
      </c>
      <c r="G74" s="111"/>
      <c r="H74" s="111"/>
      <c r="I74" s="101" t="s">
        <v>72</v>
      </c>
      <c r="J74" s="96">
        <v>1</v>
      </c>
      <c r="K74" s="97">
        <v>1</v>
      </c>
      <c r="L74" s="97">
        <v>1</v>
      </c>
      <c r="M74" s="97">
        <v>1</v>
      </c>
      <c r="N74" s="97">
        <v>1</v>
      </c>
      <c r="O74" s="97">
        <v>1</v>
      </c>
      <c r="P74" s="97">
        <v>1</v>
      </c>
      <c r="Q74" s="97">
        <v>1</v>
      </c>
      <c r="R74" s="97">
        <v>1</v>
      </c>
      <c r="S74" s="97">
        <v>1</v>
      </c>
      <c r="T74" s="97">
        <v>1</v>
      </c>
      <c r="U74" s="97">
        <v>1</v>
      </c>
      <c r="V74" s="97">
        <v>1</v>
      </c>
      <c r="W74" s="97">
        <v>1</v>
      </c>
      <c r="X74" s="97">
        <v>1</v>
      </c>
      <c r="Y74" s="97">
        <v>1</v>
      </c>
      <c r="Z74" s="97">
        <v>1</v>
      </c>
      <c r="AA74" s="97">
        <v>1</v>
      </c>
      <c r="AB74" s="97">
        <v>1</v>
      </c>
      <c r="AC74" s="97">
        <v>1</v>
      </c>
      <c r="AD74" s="97">
        <v>1</v>
      </c>
      <c r="AE74" s="97">
        <v>1</v>
      </c>
      <c r="AF74" s="97">
        <v>1</v>
      </c>
      <c r="AG74" s="97">
        <v>1</v>
      </c>
      <c r="AH74" s="97">
        <v>1</v>
      </c>
      <c r="AI74" s="97">
        <v>1</v>
      </c>
      <c r="AJ74" s="97">
        <v>1</v>
      </c>
      <c r="AK74" s="97">
        <v>1</v>
      </c>
      <c r="AL74" s="97">
        <v>0</v>
      </c>
      <c r="AM74" s="97">
        <v>1</v>
      </c>
      <c r="AN74" s="97">
        <v>1</v>
      </c>
      <c r="AO74" s="97">
        <v>1</v>
      </c>
      <c r="AP74" s="97">
        <v>1</v>
      </c>
      <c r="AQ74" s="97">
        <v>1</v>
      </c>
      <c r="AR74" s="97">
        <v>0</v>
      </c>
      <c r="AS74" s="97">
        <v>1</v>
      </c>
      <c r="AT74" s="97">
        <v>1</v>
      </c>
      <c r="AU74" s="97">
        <v>1</v>
      </c>
      <c r="AV74" s="97">
        <v>1</v>
      </c>
      <c r="AW74" s="97">
        <v>0</v>
      </c>
      <c r="AX74" s="97">
        <v>1</v>
      </c>
      <c r="AY74" s="97">
        <v>1</v>
      </c>
      <c r="AZ74" s="97">
        <v>1</v>
      </c>
      <c r="BA74" s="105">
        <v>1</v>
      </c>
      <c r="BB74" s="97">
        <v>0</v>
      </c>
      <c r="BC74" s="97">
        <v>1</v>
      </c>
      <c r="BD74" s="97">
        <v>1</v>
      </c>
      <c r="BE74" s="97">
        <v>1</v>
      </c>
      <c r="BF74" s="97">
        <v>1</v>
      </c>
      <c r="BG74" s="97">
        <v>1</v>
      </c>
    </row>
    <row r="75" spans="1:59" x14ac:dyDescent="0.25">
      <c r="A75" s="87">
        <v>43</v>
      </c>
      <c r="B75" s="23" t="s">
        <v>77</v>
      </c>
      <c r="C75" s="154">
        <f t="shared" si="5"/>
        <v>47</v>
      </c>
      <c r="D75" s="96" t="s">
        <v>14</v>
      </c>
      <c r="E75" s="111">
        <v>0</v>
      </c>
      <c r="F75" s="1">
        <f t="shared" si="4"/>
        <v>0</v>
      </c>
      <c r="G75" s="111"/>
      <c r="H75" s="111"/>
      <c r="I75" s="101" t="s">
        <v>78</v>
      </c>
      <c r="J75" s="96">
        <v>1</v>
      </c>
      <c r="K75" s="97">
        <v>1</v>
      </c>
      <c r="L75" s="97">
        <v>1</v>
      </c>
      <c r="M75" s="97">
        <v>1</v>
      </c>
      <c r="N75" s="97">
        <v>1</v>
      </c>
      <c r="O75" s="97">
        <v>1</v>
      </c>
      <c r="P75" s="97">
        <v>1</v>
      </c>
      <c r="Q75" s="97">
        <v>1</v>
      </c>
      <c r="R75" s="97">
        <v>1</v>
      </c>
      <c r="S75" s="97">
        <v>1</v>
      </c>
      <c r="T75" s="97">
        <v>1</v>
      </c>
      <c r="U75" s="97">
        <v>1</v>
      </c>
      <c r="V75" s="97">
        <v>1</v>
      </c>
      <c r="W75" s="97">
        <v>1</v>
      </c>
      <c r="X75" s="97">
        <v>1</v>
      </c>
      <c r="Y75" s="97">
        <v>1</v>
      </c>
      <c r="Z75" s="97">
        <v>1</v>
      </c>
      <c r="AA75" s="97">
        <v>1</v>
      </c>
      <c r="AB75" s="97">
        <v>1</v>
      </c>
      <c r="AC75" s="97">
        <v>1</v>
      </c>
      <c r="AD75" s="97">
        <v>1</v>
      </c>
      <c r="AE75" s="97">
        <v>1</v>
      </c>
      <c r="AF75" s="97">
        <v>1</v>
      </c>
      <c r="AG75" s="97">
        <v>1</v>
      </c>
      <c r="AH75" s="97">
        <v>1</v>
      </c>
      <c r="AI75" s="97">
        <v>1</v>
      </c>
      <c r="AJ75" s="97">
        <v>1</v>
      </c>
      <c r="AK75" s="97">
        <v>1</v>
      </c>
      <c r="AL75" s="97">
        <v>1</v>
      </c>
      <c r="AM75" s="97">
        <v>0</v>
      </c>
      <c r="AN75" s="97">
        <v>1</v>
      </c>
      <c r="AO75" s="97">
        <v>1</v>
      </c>
      <c r="AP75" s="97">
        <v>1</v>
      </c>
      <c r="AQ75" s="97">
        <v>1</v>
      </c>
      <c r="AR75" s="97">
        <v>0</v>
      </c>
      <c r="AS75" s="97">
        <v>1</v>
      </c>
      <c r="AT75" s="97">
        <v>1</v>
      </c>
      <c r="AU75" s="97">
        <v>1</v>
      </c>
      <c r="AV75" s="97">
        <v>1</v>
      </c>
      <c r="AW75" s="97">
        <v>0</v>
      </c>
      <c r="AX75" s="97">
        <v>1</v>
      </c>
      <c r="AY75" s="97">
        <v>1</v>
      </c>
      <c r="AZ75" s="97">
        <v>1</v>
      </c>
      <c r="BA75" s="105">
        <v>1</v>
      </c>
      <c r="BB75" s="97">
        <v>1</v>
      </c>
      <c r="BC75" s="97">
        <v>1</v>
      </c>
      <c r="BD75" s="97">
        <v>1</v>
      </c>
      <c r="BE75" s="97">
        <v>1</v>
      </c>
      <c r="BF75" s="97">
        <v>1</v>
      </c>
      <c r="BG75" s="97">
        <v>1</v>
      </c>
    </row>
    <row r="76" spans="1:59" x14ac:dyDescent="0.25">
      <c r="A76" s="87">
        <v>44</v>
      </c>
      <c r="B76" s="23" t="s">
        <v>122</v>
      </c>
      <c r="C76" s="154">
        <f t="shared" si="5"/>
        <v>50</v>
      </c>
      <c r="D76" s="96" t="s">
        <v>14</v>
      </c>
      <c r="E76" s="111">
        <v>0</v>
      </c>
      <c r="F76" s="1">
        <f t="shared" si="4"/>
        <v>0</v>
      </c>
      <c r="G76" s="111"/>
      <c r="H76" s="111"/>
      <c r="I76" s="101"/>
      <c r="J76" s="96"/>
      <c r="K76" s="97"/>
      <c r="L76" s="97"/>
      <c r="M76" s="97"/>
      <c r="N76" s="97"/>
      <c r="O76" s="97"/>
      <c r="P76" s="97"/>
      <c r="Q76" s="97"/>
      <c r="R76" s="97">
        <v>1</v>
      </c>
      <c r="S76" s="102"/>
      <c r="T76" s="97">
        <v>3</v>
      </c>
      <c r="U76" s="97">
        <v>2</v>
      </c>
      <c r="V76" s="97">
        <v>1</v>
      </c>
      <c r="W76" s="97">
        <v>2</v>
      </c>
      <c r="X76" s="97">
        <v>2</v>
      </c>
      <c r="Y76" s="97">
        <v>2</v>
      </c>
      <c r="Z76" s="97">
        <v>2</v>
      </c>
      <c r="AA76" s="97">
        <v>2</v>
      </c>
      <c r="AB76" s="97">
        <v>5</v>
      </c>
      <c r="AC76" s="97">
        <v>2</v>
      </c>
      <c r="AD76" s="97">
        <v>1</v>
      </c>
      <c r="AE76" s="97">
        <v>1</v>
      </c>
      <c r="AF76" s="97">
        <v>1</v>
      </c>
      <c r="AG76" s="97">
        <v>1</v>
      </c>
      <c r="AH76" s="102"/>
      <c r="AI76" s="102"/>
      <c r="AJ76" s="102"/>
      <c r="AK76" s="102"/>
      <c r="AL76" s="102"/>
      <c r="AM76" s="97">
        <v>1</v>
      </c>
      <c r="AN76" s="97">
        <v>4</v>
      </c>
      <c r="AO76" s="97">
        <v>1</v>
      </c>
      <c r="AP76" s="97">
        <v>1</v>
      </c>
      <c r="AQ76" s="97">
        <v>2</v>
      </c>
      <c r="AR76" s="102"/>
      <c r="AS76" s="102"/>
      <c r="AT76" s="102"/>
      <c r="AU76" s="102"/>
      <c r="AV76" s="97">
        <v>1</v>
      </c>
      <c r="AW76" s="102"/>
      <c r="AX76" s="102"/>
      <c r="AY76" s="102"/>
      <c r="AZ76" s="97">
        <v>3</v>
      </c>
      <c r="BA76" s="106"/>
      <c r="BB76" s="97">
        <v>2</v>
      </c>
      <c r="BC76" s="97">
        <v>2</v>
      </c>
      <c r="BD76" s="102"/>
      <c r="BE76" s="97">
        <v>3</v>
      </c>
      <c r="BF76" s="97">
        <v>1</v>
      </c>
      <c r="BG76" s="97">
        <v>1</v>
      </c>
    </row>
    <row r="77" spans="1:59" x14ac:dyDescent="0.25">
      <c r="A77" s="87">
        <v>45</v>
      </c>
      <c r="B77" s="23" t="s">
        <v>117</v>
      </c>
      <c r="C77" s="154">
        <f t="shared" si="5"/>
        <v>26</v>
      </c>
      <c r="D77" s="96" t="s">
        <v>14</v>
      </c>
      <c r="E77" s="111">
        <v>0</v>
      </c>
      <c r="F77" s="1">
        <f t="shared" si="4"/>
        <v>0</v>
      </c>
      <c r="G77" s="111"/>
      <c r="H77" s="111"/>
      <c r="I77" s="101"/>
      <c r="J77" s="96"/>
      <c r="K77" s="97"/>
      <c r="L77" s="97"/>
      <c r="M77" s="97"/>
      <c r="N77" s="97"/>
      <c r="O77" s="97">
        <v>1</v>
      </c>
      <c r="P77" s="97">
        <v>1</v>
      </c>
      <c r="Q77" s="102"/>
      <c r="R77" s="102"/>
      <c r="S77" s="102"/>
      <c r="T77" s="102"/>
      <c r="U77" s="102"/>
      <c r="V77" s="102"/>
      <c r="W77" s="97">
        <v>2</v>
      </c>
      <c r="X77" s="97">
        <v>2</v>
      </c>
      <c r="Y77" s="97"/>
      <c r="Z77" s="102"/>
      <c r="AA77" s="97">
        <v>1</v>
      </c>
      <c r="AB77" s="97">
        <v>4</v>
      </c>
      <c r="AC77" s="102"/>
      <c r="AD77" s="102"/>
      <c r="AE77" s="102"/>
      <c r="AF77" s="102"/>
      <c r="AG77" s="102"/>
      <c r="AH77" s="102"/>
      <c r="AI77" s="97">
        <v>1</v>
      </c>
      <c r="AJ77" s="102"/>
      <c r="AK77" s="97">
        <v>1</v>
      </c>
      <c r="AL77" s="102"/>
      <c r="AM77" s="102"/>
      <c r="AN77" s="97">
        <v>4</v>
      </c>
      <c r="AO77" s="97">
        <v>2</v>
      </c>
      <c r="AP77" s="102"/>
      <c r="AQ77" s="97">
        <v>3</v>
      </c>
      <c r="AR77" s="102"/>
      <c r="AS77" s="102"/>
      <c r="AT77" s="102"/>
      <c r="AU77" s="102"/>
      <c r="AV77" s="97">
        <v>1</v>
      </c>
      <c r="AW77" s="102"/>
      <c r="AX77" s="102"/>
      <c r="AY77" s="102"/>
      <c r="AZ77" s="102"/>
      <c r="BA77" s="106"/>
      <c r="BB77" s="102"/>
      <c r="BC77" s="102"/>
      <c r="BD77" s="102"/>
      <c r="BE77" s="97">
        <v>1</v>
      </c>
      <c r="BF77" s="97">
        <v>1</v>
      </c>
      <c r="BG77" s="97">
        <v>1</v>
      </c>
    </row>
    <row r="78" spans="1:59" x14ac:dyDescent="0.25">
      <c r="A78" s="87">
        <v>46</v>
      </c>
      <c r="B78" s="23" t="s">
        <v>79</v>
      </c>
      <c r="C78" s="154">
        <f t="shared" si="5"/>
        <v>44</v>
      </c>
      <c r="D78" s="96" t="s">
        <v>14</v>
      </c>
      <c r="E78" s="111">
        <v>0</v>
      </c>
      <c r="F78" s="1">
        <f t="shared" si="4"/>
        <v>0</v>
      </c>
      <c r="G78" s="111"/>
      <c r="H78" s="111"/>
      <c r="I78" s="101"/>
      <c r="J78" s="96">
        <v>1</v>
      </c>
      <c r="K78" s="97">
        <v>1</v>
      </c>
      <c r="L78" s="97">
        <v>1</v>
      </c>
      <c r="M78" s="97">
        <v>1</v>
      </c>
      <c r="N78" s="97">
        <v>1</v>
      </c>
      <c r="O78" s="97">
        <v>1</v>
      </c>
      <c r="P78" s="97">
        <v>1</v>
      </c>
      <c r="Q78" s="97">
        <v>1</v>
      </c>
      <c r="R78" s="97">
        <v>1</v>
      </c>
      <c r="S78" s="97">
        <v>1</v>
      </c>
      <c r="T78" s="97">
        <v>1</v>
      </c>
      <c r="U78" s="97">
        <v>1</v>
      </c>
      <c r="V78" s="97">
        <v>1</v>
      </c>
      <c r="W78" s="97">
        <v>1</v>
      </c>
      <c r="X78" s="97">
        <v>1</v>
      </c>
      <c r="Y78" s="97">
        <v>1</v>
      </c>
      <c r="Z78" s="97">
        <v>1</v>
      </c>
      <c r="AA78" s="97">
        <v>1</v>
      </c>
      <c r="AB78" s="97">
        <v>1</v>
      </c>
      <c r="AC78" s="97">
        <v>1</v>
      </c>
      <c r="AD78" s="97">
        <v>1</v>
      </c>
      <c r="AE78" s="97">
        <v>1</v>
      </c>
      <c r="AF78" s="97">
        <v>1</v>
      </c>
      <c r="AG78" s="97">
        <v>1</v>
      </c>
      <c r="AH78" s="97">
        <v>1</v>
      </c>
      <c r="AI78" s="97">
        <v>1</v>
      </c>
      <c r="AJ78" s="97">
        <v>1</v>
      </c>
      <c r="AK78" s="97">
        <v>1</v>
      </c>
      <c r="AL78" s="97">
        <v>1</v>
      </c>
      <c r="AM78" s="97">
        <v>1</v>
      </c>
      <c r="AN78" s="102"/>
      <c r="AO78" s="97">
        <v>1</v>
      </c>
      <c r="AP78" s="97">
        <v>1</v>
      </c>
      <c r="AQ78" s="102"/>
      <c r="AR78" s="97">
        <v>1</v>
      </c>
      <c r="AS78" s="102"/>
      <c r="AT78" s="102"/>
      <c r="AU78" s="102"/>
      <c r="AV78" s="97">
        <v>1</v>
      </c>
      <c r="AW78" s="102"/>
      <c r="AX78" s="97">
        <v>1</v>
      </c>
      <c r="AY78" s="97">
        <v>1</v>
      </c>
      <c r="AZ78" s="97">
        <v>1</v>
      </c>
      <c r="BA78" s="105">
        <v>1</v>
      </c>
      <c r="BB78" s="97">
        <v>1</v>
      </c>
      <c r="BC78" s="97">
        <v>1</v>
      </c>
      <c r="BD78" s="97">
        <v>1</v>
      </c>
      <c r="BE78" s="97">
        <v>1</v>
      </c>
      <c r="BF78" s="97">
        <v>1</v>
      </c>
      <c r="BG78" s="97">
        <v>1</v>
      </c>
    </row>
    <row r="79" spans="1:59" x14ac:dyDescent="0.25">
      <c r="A79" s="87">
        <v>47</v>
      </c>
      <c r="B79" s="23" t="s">
        <v>80</v>
      </c>
      <c r="C79" s="154">
        <f t="shared" si="5"/>
        <v>35</v>
      </c>
      <c r="D79" s="96" t="s">
        <v>14</v>
      </c>
      <c r="E79" s="111">
        <v>0</v>
      </c>
      <c r="F79" s="1">
        <f t="shared" si="4"/>
        <v>0</v>
      </c>
      <c r="G79" s="111"/>
      <c r="H79" s="111"/>
      <c r="I79" s="101"/>
      <c r="J79" s="96">
        <v>1</v>
      </c>
      <c r="K79" s="96"/>
      <c r="L79" s="102"/>
      <c r="M79" s="97">
        <v>1</v>
      </c>
      <c r="N79" s="102"/>
      <c r="O79" s="97">
        <v>1</v>
      </c>
      <c r="P79" s="102"/>
      <c r="Q79" s="97">
        <v>1</v>
      </c>
      <c r="R79" s="102"/>
      <c r="S79" s="102"/>
      <c r="T79" s="97">
        <v>1</v>
      </c>
      <c r="U79" s="102"/>
      <c r="V79" s="97">
        <v>1</v>
      </c>
      <c r="W79" s="97">
        <v>1</v>
      </c>
      <c r="X79" s="97">
        <v>3</v>
      </c>
      <c r="Y79" s="102"/>
      <c r="Z79" s="102"/>
      <c r="AA79" s="97">
        <v>1</v>
      </c>
      <c r="AB79" s="97">
        <v>1</v>
      </c>
      <c r="AC79" s="102"/>
      <c r="AD79" s="102"/>
      <c r="AE79" s="102"/>
      <c r="AF79" s="102"/>
      <c r="AG79" s="97">
        <v>2</v>
      </c>
      <c r="AH79" s="102"/>
      <c r="AI79" s="102"/>
      <c r="AJ79" s="102"/>
      <c r="AK79" s="97">
        <v>1</v>
      </c>
      <c r="AL79" s="97">
        <v>2</v>
      </c>
      <c r="AM79" s="97">
        <v>2</v>
      </c>
      <c r="AN79" s="102"/>
      <c r="AO79" s="97">
        <v>1</v>
      </c>
      <c r="AP79" s="97">
        <v>3</v>
      </c>
      <c r="AQ79" s="97">
        <v>2</v>
      </c>
      <c r="AR79" s="97">
        <v>2</v>
      </c>
      <c r="AS79" s="102"/>
      <c r="AT79" s="102"/>
      <c r="AU79" s="102"/>
      <c r="AV79" s="97">
        <v>2</v>
      </c>
      <c r="AW79" s="102"/>
      <c r="AX79" s="102"/>
      <c r="AY79" s="102"/>
      <c r="AZ79" s="102"/>
      <c r="BA79" s="106"/>
      <c r="BB79" s="102"/>
      <c r="BC79" s="102"/>
      <c r="BD79" s="102"/>
      <c r="BE79" s="97">
        <v>2</v>
      </c>
      <c r="BF79" s="97">
        <v>2</v>
      </c>
      <c r="BG79" s="97">
        <v>2</v>
      </c>
    </row>
    <row r="80" spans="1:59" x14ac:dyDescent="0.25">
      <c r="A80" s="87">
        <v>48</v>
      </c>
      <c r="B80" s="23" t="s">
        <v>81</v>
      </c>
      <c r="C80" s="154">
        <f t="shared" si="5"/>
        <v>32</v>
      </c>
      <c r="D80" s="96" t="s">
        <v>14</v>
      </c>
      <c r="E80" s="111">
        <v>0</v>
      </c>
      <c r="F80" s="1">
        <f t="shared" si="4"/>
        <v>0</v>
      </c>
      <c r="G80" s="111"/>
      <c r="H80" s="111"/>
      <c r="I80" s="101" t="s">
        <v>82</v>
      </c>
      <c r="J80" s="96">
        <v>2</v>
      </c>
      <c r="K80" s="97">
        <v>1</v>
      </c>
      <c r="L80" s="102"/>
      <c r="M80" s="102"/>
      <c r="N80" s="97">
        <v>1</v>
      </c>
      <c r="O80" s="102"/>
      <c r="P80" s="102"/>
      <c r="Q80" s="102"/>
      <c r="R80" s="102"/>
      <c r="S80" s="102"/>
      <c r="T80" s="97">
        <v>1</v>
      </c>
      <c r="U80" s="102"/>
      <c r="V80" s="102"/>
      <c r="W80" s="97">
        <v>1</v>
      </c>
      <c r="X80" s="102"/>
      <c r="Y80" s="102"/>
      <c r="Z80" s="102"/>
      <c r="AA80" s="97">
        <v>1</v>
      </c>
      <c r="AB80" s="102"/>
      <c r="AC80" s="102"/>
      <c r="AD80" s="102"/>
      <c r="AE80" s="102"/>
      <c r="AF80" s="97">
        <v>1</v>
      </c>
      <c r="AG80" s="97">
        <v>2</v>
      </c>
      <c r="AH80" s="97">
        <v>2</v>
      </c>
      <c r="AI80" s="97">
        <v>4</v>
      </c>
      <c r="AJ80" s="97">
        <v>2</v>
      </c>
      <c r="AK80" s="97">
        <v>1</v>
      </c>
      <c r="AL80" s="97">
        <v>2</v>
      </c>
      <c r="AM80" s="102"/>
      <c r="AN80" s="102"/>
      <c r="AO80" s="97">
        <v>1</v>
      </c>
      <c r="AP80" s="102"/>
      <c r="AQ80" s="97">
        <v>1</v>
      </c>
      <c r="AR80" s="97">
        <v>1</v>
      </c>
      <c r="AS80" s="102"/>
      <c r="AT80" s="102"/>
      <c r="AU80" s="97">
        <v>1</v>
      </c>
      <c r="AV80" s="97">
        <v>2</v>
      </c>
      <c r="AW80" s="102"/>
      <c r="AX80" s="97">
        <v>1</v>
      </c>
      <c r="AY80" s="97">
        <v>2</v>
      </c>
      <c r="AZ80" s="102"/>
      <c r="BA80" s="106"/>
      <c r="BB80" s="102"/>
      <c r="BC80" s="102"/>
      <c r="BD80" s="102"/>
      <c r="BE80" s="102"/>
      <c r="BF80" s="97">
        <v>2</v>
      </c>
      <c r="BG80" s="97"/>
    </row>
    <row r="81" spans="1:59" x14ac:dyDescent="0.25">
      <c r="A81" s="87">
        <v>49</v>
      </c>
      <c r="B81" s="23" t="s">
        <v>83</v>
      </c>
      <c r="C81" s="154">
        <f t="shared" si="5"/>
        <v>29</v>
      </c>
      <c r="D81" s="96" t="s">
        <v>14</v>
      </c>
      <c r="E81" s="111">
        <v>0</v>
      </c>
      <c r="F81" s="1">
        <f t="shared" si="4"/>
        <v>0</v>
      </c>
      <c r="G81" s="111"/>
      <c r="H81" s="111"/>
      <c r="I81" s="101"/>
      <c r="J81" s="96">
        <v>1</v>
      </c>
      <c r="K81" s="96"/>
      <c r="L81" s="97">
        <v>1</v>
      </c>
      <c r="M81" s="102"/>
      <c r="N81" s="102"/>
      <c r="O81" s="102"/>
      <c r="P81" s="102"/>
      <c r="Q81" s="102"/>
      <c r="R81" s="102"/>
      <c r="S81" s="102"/>
      <c r="T81" s="97"/>
      <c r="U81" s="97">
        <v>1</v>
      </c>
      <c r="V81" s="97">
        <v>1</v>
      </c>
      <c r="W81" s="97">
        <v>1</v>
      </c>
      <c r="X81" s="102"/>
      <c r="Y81" s="102"/>
      <c r="Z81" s="102"/>
      <c r="AA81" s="102"/>
      <c r="AB81" s="97">
        <v>1</v>
      </c>
      <c r="AC81" s="102"/>
      <c r="AD81" s="97">
        <v>1</v>
      </c>
      <c r="AE81" s="97">
        <v>1</v>
      </c>
      <c r="AF81" s="102"/>
      <c r="AG81" s="97">
        <v>1</v>
      </c>
      <c r="AH81" s="97">
        <v>1</v>
      </c>
      <c r="AI81" s="102"/>
      <c r="AJ81" s="97">
        <v>1</v>
      </c>
      <c r="AK81" s="102"/>
      <c r="AL81" s="97">
        <v>1</v>
      </c>
      <c r="AM81" s="102"/>
      <c r="AN81" s="97">
        <v>1</v>
      </c>
      <c r="AO81" s="97">
        <v>1</v>
      </c>
      <c r="AP81" s="97">
        <v>1</v>
      </c>
      <c r="AQ81" s="102"/>
      <c r="AR81" s="97">
        <v>1</v>
      </c>
      <c r="AS81" s="97">
        <v>1</v>
      </c>
      <c r="AT81" s="97">
        <v>1</v>
      </c>
      <c r="AU81" s="102"/>
      <c r="AV81" s="97">
        <v>1</v>
      </c>
      <c r="AW81" s="102"/>
      <c r="AX81" s="97">
        <v>1</v>
      </c>
      <c r="AY81" s="97">
        <v>1</v>
      </c>
      <c r="AZ81" s="97">
        <v>1</v>
      </c>
      <c r="BA81" s="105">
        <v>1</v>
      </c>
      <c r="BB81" s="97">
        <v>1</v>
      </c>
      <c r="BC81" s="97">
        <v>1</v>
      </c>
      <c r="BD81" s="97">
        <v>1</v>
      </c>
      <c r="BE81" s="97">
        <v>1</v>
      </c>
      <c r="BF81" s="97">
        <v>1</v>
      </c>
      <c r="BG81" s="97">
        <v>1</v>
      </c>
    </row>
    <row r="82" spans="1:59" x14ac:dyDescent="0.25">
      <c r="A82" s="87">
        <v>50</v>
      </c>
      <c r="B82" s="23" t="s">
        <v>84</v>
      </c>
      <c r="C82" s="154">
        <f t="shared" si="5"/>
        <v>41</v>
      </c>
      <c r="D82" s="96" t="s">
        <v>14</v>
      </c>
      <c r="E82" s="111">
        <v>0</v>
      </c>
      <c r="F82" s="1">
        <f>E82*C82</f>
        <v>0</v>
      </c>
      <c r="G82" s="111"/>
      <c r="H82" s="111"/>
      <c r="I82" s="101"/>
      <c r="J82" s="96">
        <v>1</v>
      </c>
      <c r="K82" s="97">
        <v>1</v>
      </c>
      <c r="L82" s="102"/>
      <c r="M82" s="97">
        <v>1</v>
      </c>
      <c r="N82" s="97">
        <v>1</v>
      </c>
      <c r="O82" s="97">
        <v>1</v>
      </c>
      <c r="P82" s="97">
        <v>1</v>
      </c>
      <c r="Q82" s="97">
        <v>1</v>
      </c>
      <c r="R82" s="102"/>
      <c r="S82" s="97">
        <v>1</v>
      </c>
      <c r="T82" s="97">
        <v>1</v>
      </c>
      <c r="U82" s="97">
        <v>1</v>
      </c>
      <c r="V82" s="97">
        <v>1</v>
      </c>
      <c r="W82" s="97">
        <v>1</v>
      </c>
      <c r="X82" s="97">
        <v>1</v>
      </c>
      <c r="Y82" s="102"/>
      <c r="Z82" s="97">
        <v>1</v>
      </c>
      <c r="AA82" s="97">
        <v>1</v>
      </c>
      <c r="AB82" s="97">
        <v>1</v>
      </c>
      <c r="AC82" s="102"/>
      <c r="AD82" s="97">
        <v>1</v>
      </c>
      <c r="AE82" s="97">
        <v>1</v>
      </c>
      <c r="AF82" s="97">
        <v>1</v>
      </c>
      <c r="AG82" s="97">
        <v>1</v>
      </c>
      <c r="AH82" s="97">
        <v>1</v>
      </c>
      <c r="AI82" s="97">
        <v>1</v>
      </c>
      <c r="AJ82" s="97">
        <v>1</v>
      </c>
      <c r="AK82" s="97">
        <v>1</v>
      </c>
      <c r="AL82" s="97">
        <v>1</v>
      </c>
      <c r="AM82" s="97">
        <v>1</v>
      </c>
      <c r="AN82" s="102"/>
      <c r="AO82" s="97">
        <v>1</v>
      </c>
      <c r="AP82" s="102"/>
      <c r="AQ82" s="102"/>
      <c r="AR82" s="102"/>
      <c r="AS82" s="102"/>
      <c r="AT82" s="97">
        <v>1</v>
      </c>
      <c r="AU82" s="97">
        <v>1</v>
      </c>
      <c r="AV82" s="97">
        <v>1</v>
      </c>
      <c r="AW82" s="97">
        <v>1</v>
      </c>
      <c r="AX82" s="97">
        <v>1</v>
      </c>
      <c r="AY82" s="97">
        <v>1</v>
      </c>
      <c r="AZ82" s="97">
        <v>1</v>
      </c>
      <c r="BA82" s="105">
        <v>1</v>
      </c>
      <c r="BB82" s="97">
        <v>1</v>
      </c>
      <c r="BC82" s="97">
        <v>1</v>
      </c>
      <c r="BD82" s="97">
        <v>1</v>
      </c>
      <c r="BE82" s="97">
        <v>1</v>
      </c>
      <c r="BF82" s="97">
        <v>1</v>
      </c>
      <c r="BG82" s="97">
        <v>1</v>
      </c>
    </row>
    <row r="83" spans="1:59" x14ac:dyDescent="0.25">
      <c r="A83" s="87">
        <v>51</v>
      </c>
      <c r="B83" s="23" t="s">
        <v>165</v>
      </c>
      <c r="C83" s="154">
        <f t="shared" si="5"/>
        <v>62</v>
      </c>
      <c r="D83" s="96" t="s">
        <v>14</v>
      </c>
      <c r="E83" s="111">
        <v>0</v>
      </c>
      <c r="F83" s="1">
        <f t="shared" si="4"/>
        <v>0</v>
      </c>
      <c r="G83" s="111"/>
      <c r="H83" s="111"/>
      <c r="I83" s="101"/>
      <c r="J83" s="96"/>
      <c r="K83" s="97"/>
      <c r="L83" s="102"/>
      <c r="M83" s="97"/>
      <c r="N83" s="97"/>
      <c r="O83" s="97"/>
      <c r="P83" s="97"/>
      <c r="Q83" s="97"/>
      <c r="R83" s="102"/>
      <c r="S83" s="97"/>
      <c r="T83" s="97">
        <v>2</v>
      </c>
      <c r="U83" s="102"/>
      <c r="V83" s="97">
        <v>2</v>
      </c>
      <c r="W83" s="97">
        <v>3</v>
      </c>
      <c r="X83" s="97">
        <v>1</v>
      </c>
      <c r="Y83" s="97">
        <v>1</v>
      </c>
      <c r="Z83" s="97">
        <v>2</v>
      </c>
      <c r="AA83" s="97">
        <v>2</v>
      </c>
      <c r="AB83" s="97">
        <v>1</v>
      </c>
      <c r="AC83" s="97">
        <v>2</v>
      </c>
      <c r="AD83" s="102"/>
      <c r="AE83" s="97">
        <v>1</v>
      </c>
      <c r="AF83" s="102"/>
      <c r="AG83" s="102"/>
      <c r="AH83" s="97">
        <v>4</v>
      </c>
      <c r="AI83" s="97">
        <v>2</v>
      </c>
      <c r="AJ83" s="102"/>
      <c r="AK83" s="97">
        <v>3</v>
      </c>
      <c r="AL83" s="97">
        <v>3</v>
      </c>
      <c r="AM83" s="97">
        <v>7</v>
      </c>
      <c r="AN83" s="102"/>
      <c r="AO83" s="97">
        <v>1</v>
      </c>
      <c r="AP83" s="97">
        <v>1</v>
      </c>
      <c r="AQ83" s="97">
        <v>1</v>
      </c>
      <c r="AR83" s="102"/>
      <c r="AS83" s="97">
        <v>1</v>
      </c>
      <c r="AT83" s="97">
        <v>1</v>
      </c>
      <c r="AU83" s="102"/>
      <c r="AV83" s="97">
        <v>2</v>
      </c>
      <c r="AW83" s="102"/>
      <c r="AX83" s="97">
        <v>1</v>
      </c>
      <c r="AY83" s="97">
        <v>2</v>
      </c>
      <c r="AZ83" s="97">
        <v>2</v>
      </c>
      <c r="BA83" s="105">
        <v>2</v>
      </c>
      <c r="BB83" s="97">
        <v>1</v>
      </c>
      <c r="BC83" s="97">
        <v>2</v>
      </c>
      <c r="BD83" s="97">
        <v>2</v>
      </c>
      <c r="BE83" s="97">
        <v>2</v>
      </c>
      <c r="BF83" s="97">
        <v>2</v>
      </c>
      <c r="BG83" s="97">
        <v>3</v>
      </c>
    </row>
    <row r="84" spans="1:59" x14ac:dyDescent="0.25">
      <c r="A84" s="87">
        <v>52</v>
      </c>
      <c r="B84" s="23" t="s">
        <v>105</v>
      </c>
      <c r="C84" s="154">
        <f t="shared" si="5"/>
        <v>46</v>
      </c>
      <c r="D84" s="96" t="s">
        <v>14</v>
      </c>
      <c r="E84" s="111">
        <v>0</v>
      </c>
      <c r="F84" s="1">
        <f t="shared" si="4"/>
        <v>0</v>
      </c>
      <c r="G84" s="111"/>
      <c r="H84" s="111"/>
      <c r="I84" s="101"/>
      <c r="J84" s="96"/>
      <c r="K84" s="97"/>
      <c r="L84" s="97">
        <v>1</v>
      </c>
      <c r="M84" s="102"/>
      <c r="N84" s="102"/>
      <c r="O84" s="97">
        <v>2</v>
      </c>
      <c r="P84" s="97">
        <v>1</v>
      </c>
      <c r="Q84" s="97">
        <v>1</v>
      </c>
      <c r="R84" s="102"/>
      <c r="S84" s="102"/>
      <c r="T84" s="97">
        <v>3</v>
      </c>
      <c r="U84" s="97">
        <v>2</v>
      </c>
      <c r="V84" s="97">
        <v>3</v>
      </c>
      <c r="W84" s="102"/>
      <c r="X84" s="97">
        <v>2</v>
      </c>
      <c r="Y84" s="102"/>
      <c r="Z84" s="97">
        <v>2</v>
      </c>
      <c r="AA84" s="102"/>
      <c r="AB84" s="97">
        <v>1</v>
      </c>
      <c r="AC84" s="102"/>
      <c r="AD84" s="102"/>
      <c r="AE84" s="102"/>
      <c r="AF84" s="97">
        <v>1</v>
      </c>
      <c r="AG84" s="102"/>
      <c r="AH84" s="97">
        <v>2</v>
      </c>
      <c r="AI84" s="97">
        <v>1</v>
      </c>
      <c r="AJ84" s="102"/>
      <c r="AK84" s="102"/>
      <c r="AL84" s="97">
        <v>3</v>
      </c>
      <c r="AM84" s="102"/>
      <c r="AN84" s="97">
        <v>1</v>
      </c>
      <c r="AP84" s="97">
        <v>2</v>
      </c>
      <c r="AQ84" s="102"/>
      <c r="AR84" s="102"/>
      <c r="AS84" s="102"/>
      <c r="AT84" s="97">
        <v>2</v>
      </c>
      <c r="AU84" s="102"/>
      <c r="AV84" s="97">
        <v>3</v>
      </c>
      <c r="AW84" s="102"/>
      <c r="AX84" s="97">
        <v>1</v>
      </c>
      <c r="AY84" s="97">
        <v>1</v>
      </c>
      <c r="AZ84" s="97">
        <v>1</v>
      </c>
      <c r="BA84" s="105">
        <v>1</v>
      </c>
      <c r="BB84" s="97">
        <v>2</v>
      </c>
      <c r="BC84" s="97">
        <v>2</v>
      </c>
      <c r="BD84" s="102"/>
      <c r="BE84" s="102"/>
      <c r="BF84" s="97">
        <v>3</v>
      </c>
      <c r="BG84" s="97">
        <v>2</v>
      </c>
    </row>
    <row r="85" spans="1:59" ht="36" x14ac:dyDescent="0.25">
      <c r="A85" s="87">
        <v>53</v>
      </c>
      <c r="B85" s="23" t="s">
        <v>111</v>
      </c>
      <c r="C85" s="154">
        <f t="shared" si="5"/>
        <v>1</v>
      </c>
      <c r="D85" s="96" t="s">
        <v>14</v>
      </c>
      <c r="E85" s="111">
        <v>0</v>
      </c>
      <c r="F85" s="1">
        <f>E85*C85</f>
        <v>0</v>
      </c>
      <c r="G85" s="111"/>
      <c r="H85" s="111"/>
      <c r="I85" s="101"/>
      <c r="J85" s="96"/>
      <c r="K85" s="97"/>
      <c r="L85" s="97"/>
      <c r="M85" s="97">
        <v>1</v>
      </c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97"/>
      <c r="BA85" s="106"/>
      <c r="BB85" s="102"/>
      <c r="BC85" s="102"/>
      <c r="BD85" s="102"/>
      <c r="BE85" s="102"/>
      <c r="BF85" s="102"/>
      <c r="BG85" s="102"/>
    </row>
    <row r="86" spans="1:59" x14ac:dyDescent="0.25">
      <c r="A86" s="87">
        <v>54</v>
      </c>
      <c r="B86" s="23" t="s">
        <v>85</v>
      </c>
      <c r="C86" s="154">
        <f t="shared" si="5"/>
        <v>44</v>
      </c>
      <c r="D86" s="96" t="s">
        <v>14</v>
      </c>
      <c r="E86" s="111">
        <v>0</v>
      </c>
      <c r="F86" s="1">
        <f t="shared" si="4"/>
        <v>0</v>
      </c>
      <c r="G86" s="111"/>
      <c r="H86" s="111"/>
      <c r="I86" s="101"/>
      <c r="J86" s="96">
        <v>1</v>
      </c>
      <c r="K86" s="97">
        <v>1</v>
      </c>
      <c r="L86" s="102"/>
      <c r="M86" s="97">
        <v>1</v>
      </c>
      <c r="N86" s="97">
        <v>1</v>
      </c>
      <c r="O86" s="97">
        <v>1</v>
      </c>
      <c r="P86" s="102"/>
      <c r="Q86" s="102"/>
      <c r="R86" s="102"/>
      <c r="S86" s="102"/>
      <c r="T86" s="97">
        <v>1</v>
      </c>
      <c r="U86" s="97">
        <v>1</v>
      </c>
      <c r="V86" s="97">
        <v>1</v>
      </c>
      <c r="W86" s="97">
        <v>1</v>
      </c>
      <c r="X86" s="97">
        <v>1</v>
      </c>
      <c r="Y86" s="97">
        <v>1</v>
      </c>
      <c r="Z86" s="97">
        <v>1</v>
      </c>
      <c r="AA86" s="97">
        <v>1</v>
      </c>
      <c r="AB86" s="97">
        <v>1</v>
      </c>
      <c r="AC86" s="97">
        <v>1</v>
      </c>
      <c r="AD86" s="97">
        <v>1</v>
      </c>
      <c r="AE86" s="97">
        <v>1</v>
      </c>
      <c r="AF86" s="97">
        <v>1</v>
      </c>
      <c r="AG86" s="97">
        <v>1</v>
      </c>
      <c r="AH86" s="97">
        <v>1</v>
      </c>
      <c r="AI86" s="97">
        <v>1</v>
      </c>
      <c r="AJ86" s="97">
        <v>1</v>
      </c>
      <c r="AK86" s="97">
        <v>1</v>
      </c>
      <c r="AL86" s="97">
        <v>1</v>
      </c>
      <c r="AM86" s="97">
        <v>1</v>
      </c>
      <c r="AN86" s="97">
        <v>1</v>
      </c>
      <c r="AO86" s="102"/>
      <c r="AP86" s="97">
        <v>1</v>
      </c>
      <c r="AQ86" s="97">
        <v>1</v>
      </c>
      <c r="AR86" s="97">
        <v>1</v>
      </c>
      <c r="AS86" s="97">
        <v>1</v>
      </c>
      <c r="AT86" s="97">
        <v>1</v>
      </c>
      <c r="AU86" s="97">
        <v>1</v>
      </c>
      <c r="AV86" s="97">
        <v>1</v>
      </c>
      <c r="AW86" s="97">
        <v>1</v>
      </c>
      <c r="AX86" s="97">
        <v>1</v>
      </c>
      <c r="AY86" s="97">
        <v>1</v>
      </c>
      <c r="AZ86" s="97">
        <v>1</v>
      </c>
      <c r="BA86" s="105">
        <v>1</v>
      </c>
      <c r="BB86" s="97">
        <v>1</v>
      </c>
      <c r="BC86" s="97">
        <v>1</v>
      </c>
      <c r="BD86" s="97">
        <v>1</v>
      </c>
      <c r="BE86" s="97">
        <v>1</v>
      </c>
      <c r="BF86" s="97">
        <v>1</v>
      </c>
      <c r="BG86" s="97">
        <v>1</v>
      </c>
    </row>
    <row r="87" spans="1:59" x14ac:dyDescent="0.25">
      <c r="A87" s="87">
        <v>55</v>
      </c>
      <c r="B87" s="23" t="s">
        <v>86</v>
      </c>
      <c r="C87" s="154">
        <f t="shared" si="5"/>
        <v>49</v>
      </c>
      <c r="D87" s="96" t="s">
        <v>14</v>
      </c>
      <c r="E87" s="111">
        <v>0</v>
      </c>
      <c r="F87" s="1">
        <f t="shared" si="4"/>
        <v>0</v>
      </c>
      <c r="G87" s="111"/>
      <c r="H87" s="111"/>
      <c r="I87" s="101"/>
      <c r="J87" s="96">
        <v>1</v>
      </c>
      <c r="K87" s="97">
        <v>1</v>
      </c>
      <c r="L87" s="97">
        <v>1</v>
      </c>
      <c r="M87" s="97">
        <v>1</v>
      </c>
      <c r="N87" s="97">
        <v>1</v>
      </c>
      <c r="O87" s="97">
        <v>1</v>
      </c>
      <c r="P87" s="97">
        <v>1</v>
      </c>
      <c r="Q87" s="97">
        <v>1</v>
      </c>
      <c r="R87" s="97">
        <v>1</v>
      </c>
      <c r="S87" s="97">
        <v>1</v>
      </c>
      <c r="T87" s="97">
        <v>1</v>
      </c>
      <c r="U87" s="97">
        <v>1</v>
      </c>
      <c r="V87" s="97">
        <v>1</v>
      </c>
      <c r="W87" s="97">
        <v>1</v>
      </c>
      <c r="X87" s="97">
        <v>1</v>
      </c>
      <c r="Y87" s="97">
        <v>1</v>
      </c>
      <c r="Z87" s="97">
        <v>1</v>
      </c>
      <c r="AA87" s="97">
        <v>1</v>
      </c>
      <c r="AB87" s="97">
        <v>1</v>
      </c>
      <c r="AC87" s="97">
        <v>1</v>
      </c>
      <c r="AD87" s="97">
        <v>1</v>
      </c>
      <c r="AE87" s="97">
        <v>1</v>
      </c>
      <c r="AF87" s="97">
        <v>1</v>
      </c>
      <c r="AG87" s="97">
        <v>1</v>
      </c>
      <c r="AH87" s="97">
        <v>1</v>
      </c>
      <c r="AI87" s="97">
        <v>1</v>
      </c>
      <c r="AJ87" s="97">
        <v>1</v>
      </c>
      <c r="AK87" s="97">
        <v>1</v>
      </c>
      <c r="AL87" s="97">
        <v>1</v>
      </c>
      <c r="AM87" s="97">
        <v>1</v>
      </c>
      <c r="AN87" s="97">
        <v>1</v>
      </c>
      <c r="AO87" s="102"/>
      <c r="AP87" s="97">
        <v>1</v>
      </c>
      <c r="AQ87" s="97">
        <v>1</v>
      </c>
      <c r="AR87" s="97">
        <v>1</v>
      </c>
      <c r="AS87" s="97">
        <v>1</v>
      </c>
      <c r="AT87" s="97">
        <v>1</v>
      </c>
      <c r="AU87" s="97">
        <v>1</v>
      </c>
      <c r="AV87" s="97">
        <v>1</v>
      </c>
      <c r="AW87" s="97">
        <v>1</v>
      </c>
      <c r="AX87" s="97">
        <v>1</v>
      </c>
      <c r="AY87" s="97">
        <v>1</v>
      </c>
      <c r="AZ87" s="97">
        <v>1</v>
      </c>
      <c r="BA87" s="105">
        <v>1</v>
      </c>
      <c r="BB87" s="97">
        <v>1</v>
      </c>
      <c r="BC87" s="97">
        <v>1</v>
      </c>
      <c r="BD87" s="97">
        <v>1</v>
      </c>
      <c r="BE87" s="97">
        <v>1</v>
      </c>
      <c r="BF87" s="97">
        <v>1</v>
      </c>
      <c r="BG87" s="97">
        <v>1</v>
      </c>
    </row>
    <row r="88" spans="1:59" x14ac:dyDescent="0.25">
      <c r="A88" s="87">
        <v>56</v>
      </c>
      <c r="B88" s="23" t="s">
        <v>108</v>
      </c>
      <c r="C88" s="154">
        <f t="shared" si="5"/>
        <v>25</v>
      </c>
      <c r="D88" s="96" t="s">
        <v>14</v>
      </c>
      <c r="E88" s="111">
        <v>0</v>
      </c>
      <c r="F88" s="1">
        <f t="shared" si="4"/>
        <v>0</v>
      </c>
      <c r="G88" s="111"/>
      <c r="H88" s="111"/>
      <c r="I88" s="101"/>
      <c r="J88" s="96"/>
      <c r="K88" s="97"/>
      <c r="L88" s="97">
        <v>1</v>
      </c>
      <c r="M88" s="102"/>
      <c r="N88" s="97">
        <v>1</v>
      </c>
      <c r="O88" s="97">
        <v>1</v>
      </c>
      <c r="P88" s="102"/>
      <c r="Q88" s="102"/>
      <c r="R88" s="97">
        <v>1</v>
      </c>
      <c r="S88" s="102"/>
      <c r="T88" s="97">
        <v>1</v>
      </c>
      <c r="U88" s="97"/>
      <c r="V88" s="97">
        <v>1</v>
      </c>
      <c r="W88" s="97">
        <v>1</v>
      </c>
      <c r="X88" s="102"/>
      <c r="Y88" s="97">
        <v>1</v>
      </c>
      <c r="Z88" s="102"/>
      <c r="AA88" s="102"/>
      <c r="AB88" s="97">
        <v>1</v>
      </c>
      <c r="AC88" s="102"/>
      <c r="AD88" s="97">
        <v>1</v>
      </c>
      <c r="AE88" s="97">
        <v>1</v>
      </c>
      <c r="AF88" s="102"/>
      <c r="AG88" s="102"/>
      <c r="AH88" s="97">
        <v>1</v>
      </c>
      <c r="AI88" s="97">
        <v>1</v>
      </c>
      <c r="AJ88" s="102"/>
      <c r="AK88" s="102"/>
      <c r="AL88" s="97">
        <v>1</v>
      </c>
      <c r="AM88" s="97">
        <v>1</v>
      </c>
      <c r="AN88" s="102"/>
      <c r="AO88" s="102"/>
      <c r="AP88" s="97">
        <v>1</v>
      </c>
      <c r="AQ88" s="102"/>
      <c r="AR88" s="97">
        <v>1</v>
      </c>
      <c r="AS88" s="97">
        <v>1</v>
      </c>
      <c r="AT88" s="97">
        <v>1</v>
      </c>
      <c r="AU88" s="97">
        <v>1</v>
      </c>
      <c r="AV88" s="97">
        <v>1</v>
      </c>
      <c r="AW88" s="97">
        <v>1</v>
      </c>
      <c r="AX88" s="97">
        <v>1</v>
      </c>
      <c r="AY88" s="97">
        <v>1</v>
      </c>
      <c r="AZ88" s="102"/>
      <c r="BA88" s="106"/>
      <c r="BB88" s="102"/>
      <c r="BC88" s="97"/>
      <c r="BD88" s="97"/>
      <c r="BE88" s="102"/>
      <c r="BF88" s="97">
        <v>1</v>
      </c>
      <c r="BG88" s="102"/>
    </row>
    <row r="89" spans="1:59" x14ac:dyDescent="0.25">
      <c r="A89" s="87">
        <v>57</v>
      </c>
      <c r="B89" s="26" t="s">
        <v>87</v>
      </c>
      <c r="C89" s="154">
        <f t="shared" si="5"/>
        <v>2200</v>
      </c>
      <c r="D89" s="96" t="s">
        <v>21</v>
      </c>
      <c r="E89" s="111">
        <v>0</v>
      </c>
      <c r="F89" s="1">
        <f t="shared" si="4"/>
        <v>0</v>
      </c>
      <c r="G89" s="111"/>
      <c r="H89" s="111"/>
      <c r="I89" s="101"/>
      <c r="J89" s="96">
        <v>44</v>
      </c>
      <c r="K89" s="97">
        <v>44</v>
      </c>
      <c r="L89" s="97">
        <v>44</v>
      </c>
      <c r="M89" s="97">
        <v>44</v>
      </c>
      <c r="N89" s="97">
        <v>44</v>
      </c>
      <c r="O89" s="97">
        <v>44</v>
      </c>
      <c r="P89" s="97">
        <v>44</v>
      </c>
      <c r="Q89" s="97">
        <v>44</v>
      </c>
      <c r="R89" s="97">
        <v>44</v>
      </c>
      <c r="S89" s="97">
        <v>44</v>
      </c>
      <c r="T89" s="97">
        <v>44</v>
      </c>
      <c r="U89" s="97">
        <v>44</v>
      </c>
      <c r="V89" s="97">
        <v>44</v>
      </c>
      <c r="W89" s="97">
        <v>44</v>
      </c>
      <c r="X89" s="97">
        <v>44</v>
      </c>
      <c r="Y89" s="97">
        <v>44</v>
      </c>
      <c r="Z89" s="97">
        <v>44</v>
      </c>
      <c r="AA89" s="97">
        <v>44</v>
      </c>
      <c r="AB89" s="97">
        <v>44</v>
      </c>
      <c r="AC89" s="97">
        <v>44</v>
      </c>
      <c r="AD89" s="97">
        <v>44</v>
      </c>
      <c r="AE89" s="97">
        <v>44</v>
      </c>
      <c r="AF89" s="97">
        <v>44</v>
      </c>
      <c r="AG89" s="97">
        <v>44</v>
      </c>
      <c r="AH89" s="97">
        <v>44</v>
      </c>
      <c r="AI89" s="97">
        <v>44</v>
      </c>
      <c r="AJ89" s="97">
        <v>44</v>
      </c>
      <c r="AK89" s="97">
        <v>44</v>
      </c>
      <c r="AL89" s="97">
        <v>44</v>
      </c>
      <c r="AM89" s="97">
        <v>44</v>
      </c>
      <c r="AN89" s="97">
        <v>44</v>
      </c>
      <c r="AO89" s="97">
        <v>44</v>
      </c>
      <c r="AP89" s="97">
        <v>44</v>
      </c>
      <c r="AQ89" s="97">
        <v>44</v>
      </c>
      <c r="AR89" s="97">
        <v>44</v>
      </c>
      <c r="AS89" s="97">
        <v>44</v>
      </c>
      <c r="AT89" s="97">
        <v>44</v>
      </c>
      <c r="AU89" s="97">
        <v>44</v>
      </c>
      <c r="AV89" s="97">
        <v>44</v>
      </c>
      <c r="AW89" s="97">
        <v>44</v>
      </c>
      <c r="AX89" s="97">
        <v>44</v>
      </c>
      <c r="AY89" s="97">
        <v>44</v>
      </c>
      <c r="AZ89" s="97">
        <v>44</v>
      </c>
      <c r="BA89" s="105">
        <v>44</v>
      </c>
      <c r="BB89" s="97">
        <v>44</v>
      </c>
      <c r="BC89" s="97">
        <v>44</v>
      </c>
      <c r="BD89" s="97">
        <v>44</v>
      </c>
      <c r="BE89" s="97">
        <v>44</v>
      </c>
      <c r="BF89" s="97">
        <v>44</v>
      </c>
      <c r="BG89" s="97">
        <v>44</v>
      </c>
    </row>
    <row r="90" spans="1:59" x14ac:dyDescent="0.25">
      <c r="A90" s="87">
        <v>58</v>
      </c>
      <c r="B90" s="23" t="s">
        <v>68</v>
      </c>
      <c r="C90" s="154">
        <f t="shared" si="5"/>
        <v>41</v>
      </c>
      <c r="D90" s="96" t="s">
        <v>14</v>
      </c>
      <c r="E90" s="111">
        <v>0</v>
      </c>
      <c r="F90" s="1">
        <f t="shared" si="4"/>
        <v>0</v>
      </c>
      <c r="G90" s="111"/>
      <c r="H90" s="111"/>
      <c r="I90" s="101" t="s">
        <v>69</v>
      </c>
      <c r="J90" s="96">
        <v>1</v>
      </c>
      <c r="K90" s="97">
        <v>1</v>
      </c>
      <c r="L90" s="97">
        <v>1</v>
      </c>
      <c r="M90" s="97">
        <v>1</v>
      </c>
      <c r="N90" s="97">
        <v>1</v>
      </c>
      <c r="O90" s="97">
        <v>1</v>
      </c>
      <c r="P90" s="97">
        <v>1</v>
      </c>
      <c r="Q90" s="97">
        <v>1</v>
      </c>
      <c r="R90" s="97">
        <v>1</v>
      </c>
      <c r="S90" s="97">
        <v>1</v>
      </c>
      <c r="T90" s="97">
        <v>1</v>
      </c>
      <c r="U90" s="97">
        <v>1</v>
      </c>
      <c r="V90" s="97">
        <v>1</v>
      </c>
      <c r="W90" s="97">
        <v>1</v>
      </c>
      <c r="X90" s="97">
        <v>1</v>
      </c>
      <c r="Y90" s="97">
        <v>1</v>
      </c>
      <c r="Z90" s="97">
        <v>1</v>
      </c>
      <c r="AA90" s="97">
        <v>1</v>
      </c>
      <c r="AB90" s="97">
        <v>1</v>
      </c>
      <c r="AC90" s="97">
        <v>1</v>
      </c>
      <c r="AD90" s="97">
        <v>1</v>
      </c>
      <c r="AE90" s="97">
        <v>1</v>
      </c>
      <c r="AF90" s="97">
        <v>1</v>
      </c>
      <c r="AG90" s="97">
        <v>1</v>
      </c>
      <c r="AH90" s="97">
        <v>1</v>
      </c>
      <c r="AI90" s="97">
        <v>1</v>
      </c>
      <c r="AJ90" s="97">
        <v>1</v>
      </c>
      <c r="AK90" s="97">
        <v>1</v>
      </c>
      <c r="AL90" s="97">
        <v>1</v>
      </c>
      <c r="AM90" s="97">
        <v>1</v>
      </c>
      <c r="AN90" s="102"/>
      <c r="AO90" s="102"/>
      <c r="AP90" s="102"/>
      <c r="AQ90" s="102"/>
      <c r="AR90" s="102"/>
      <c r="AS90" s="102"/>
      <c r="AT90" s="102"/>
      <c r="AU90" s="102"/>
      <c r="AV90" s="97">
        <v>1</v>
      </c>
      <c r="AW90" s="102"/>
      <c r="AX90" s="97">
        <v>1</v>
      </c>
      <c r="AY90" s="97">
        <v>1</v>
      </c>
      <c r="AZ90" s="97">
        <v>1</v>
      </c>
      <c r="BA90" s="105">
        <v>1</v>
      </c>
      <c r="BB90" s="97">
        <v>1</v>
      </c>
      <c r="BC90" s="97">
        <v>1</v>
      </c>
      <c r="BD90" s="97">
        <v>1</v>
      </c>
      <c r="BE90" s="97">
        <v>1</v>
      </c>
      <c r="BF90" s="97">
        <v>1</v>
      </c>
      <c r="BG90" s="97">
        <v>1</v>
      </c>
    </row>
    <row r="91" spans="1:59" x14ac:dyDescent="0.25">
      <c r="A91" s="87">
        <v>59</v>
      </c>
      <c r="B91" s="23" t="s">
        <v>167</v>
      </c>
      <c r="C91" s="154">
        <f t="shared" si="5"/>
        <v>265</v>
      </c>
      <c r="D91" s="96" t="s">
        <v>30</v>
      </c>
      <c r="E91" s="111">
        <v>0</v>
      </c>
      <c r="F91" s="1">
        <f t="shared" si="4"/>
        <v>0</v>
      </c>
      <c r="G91" s="111"/>
      <c r="H91" s="111"/>
      <c r="I91" s="101"/>
      <c r="J91" s="96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>
        <v>25</v>
      </c>
      <c r="W91" s="102"/>
      <c r="X91" s="102"/>
      <c r="Y91" s="102"/>
      <c r="Z91" s="102"/>
      <c r="AA91" s="102"/>
      <c r="AB91" s="102"/>
      <c r="AC91" s="102"/>
      <c r="AD91" s="102"/>
      <c r="AE91" s="102"/>
      <c r="AF91" s="97"/>
      <c r="AG91" s="97"/>
      <c r="AH91" s="102"/>
      <c r="AI91" s="102"/>
      <c r="AJ91" s="97"/>
      <c r="AK91" s="97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6"/>
      <c r="BB91" s="97">
        <v>120</v>
      </c>
      <c r="BC91" s="97">
        <v>120</v>
      </c>
      <c r="BD91" s="102"/>
      <c r="BE91" s="102"/>
      <c r="BF91" s="102"/>
      <c r="BG91" s="102"/>
    </row>
    <row r="92" spans="1:59" x14ac:dyDescent="0.25">
      <c r="A92" s="87">
        <v>60</v>
      </c>
      <c r="B92" s="23" t="s">
        <v>172</v>
      </c>
      <c r="C92" s="154">
        <f t="shared" si="5"/>
        <v>1</v>
      </c>
      <c r="D92" s="96" t="s">
        <v>14</v>
      </c>
      <c r="E92" s="111">
        <v>0</v>
      </c>
      <c r="F92" s="1">
        <f t="shared" si="4"/>
        <v>0</v>
      </c>
      <c r="G92" s="111"/>
      <c r="H92" s="111"/>
      <c r="I92" s="101"/>
      <c r="J92" s="96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102"/>
      <c r="X92" s="102"/>
      <c r="Y92" s="102"/>
      <c r="Z92" s="102"/>
      <c r="AA92" s="102"/>
      <c r="AB92" s="102"/>
      <c r="AC92" s="102"/>
      <c r="AD92" s="102"/>
      <c r="AE92" s="102"/>
      <c r="AF92" s="97"/>
      <c r="AG92" s="97"/>
      <c r="AH92" s="102"/>
      <c r="AI92" s="97">
        <v>1</v>
      </c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6"/>
      <c r="BB92" s="102"/>
      <c r="BC92" s="102"/>
      <c r="BD92" s="102"/>
      <c r="BE92" s="102"/>
      <c r="BF92" s="102"/>
      <c r="BG92" s="102"/>
    </row>
    <row r="93" spans="1:59" x14ac:dyDescent="0.25">
      <c r="A93" s="87">
        <v>61</v>
      </c>
      <c r="B93" s="23" t="s">
        <v>168</v>
      </c>
      <c r="C93" s="154">
        <f t="shared" si="5"/>
        <v>1</v>
      </c>
      <c r="D93" s="96" t="s">
        <v>14</v>
      </c>
      <c r="E93" s="111">
        <v>0</v>
      </c>
      <c r="F93" s="1">
        <f t="shared" si="4"/>
        <v>0</v>
      </c>
      <c r="G93" s="111"/>
      <c r="H93" s="111"/>
      <c r="I93" s="101"/>
      <c r="J93" s="96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>
        <v>1</v>
      </c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6"/>
      <c r="BB93" s="102"/>
      <c r="BC93" s="102"/>
      <c r="BD93" s="102"/>
      <c r="BE93" s="102"/>
      <c r="BF93" s="102"/>
      <c r="BG93" s="102"/>
    </row>
    <row r="94" spans="1:59" x14ac:dyDescent="0.25">
      <c r="A94" s="87">
        <v>62</v>
      </c>
      <c r="B94" s="23" t="s">
        <v>112</v>
      </c>
      <c r="C94" s="154">
        <f t="shared" si="5"/>
        <v>1</v>
      </c>
      <c r="D94" s="96" t="s">
        <v>14</v>
      </c>
      <c r="E94" s="111">
        <v>0</v>
      </c>
      <c r="F94" s="1">
        <f t="shared" si="4"/>
        <v>0</v>
      </c>
      <c r="G94" s="111"/>
      <c r="H94" s="111"/>
      <c r="I94" s="101"/>
      <c r="J94" s="96"/>
      <c r="K94" s="97"/>
      <c r="L94" s="97"/>
      <c r="M94" s="97"/>
      <c r="N94" s="97">
        <v>1</v>
      </c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6"/>
      <c r="BB94" s="102"/>
      <c r="BC94" s="102"/>
      <c r="BD94" s="102"/>
      <c r="BE94" s="102"/>
      <c r="BF94" s="102"/>
      <c r="BG94" s="102"/>
    </row>
    <row r="95" spans="1:59" x14ac:dyDescent="0.25">
      <c r="A95" s="87"/>
      <c r="B95" s="17" t="s">
        <v>88</v>
      </c>
      <c r="C95" s="142"/>
      <c r="D95" s="18"/>
      <c r="E95" s="4"/>
      <c r="F95" s="1"/>
      <c r="G95" s="4"/>
      <c r="H95" s="4"/>
      <c r="I95" s="18"/>
      <c r="J95" s="99"/>
      <c r="K95" s="99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7"/>
      <c r="BB95" s="100"/>
      <c r="BC95" s="100"/>
      <c r="BD95" s="100"/>
      <c r="BE95" s="100"/>
      <c r="BF95" s="100"/>
      <c r="BG95" s="100"/>
    </row>
    <row r="96" spans="1:59" x14ac:dyDescent="0.25">
      <c r="A96" s="87">
        <v>63</v>
      </c>
      <c r="B96" s="23" t="s">
        <v>89</v>
      </c>
      <c r="C96" s="154">
        <f t="shared" si="5"/>
        <v>42</v>
      </c>
      <c r="D96" s="96" t="s">
        <v>14</v>
      </c>
      <c r="E96" s="111">
        <v>0</v>
      </c>
      <c r="F96" s="1">
        <f t="shared" si="4"/>
        <v>0</v>
      </c>
      <c r="G96" s="111"/>
      <c r="H96" s="111"/>
      <c r="I96" s="101" t="s">
        <v>90</v>
      </c>
      <c r="J96" s="96">
        <v>1</v>
      </c>
      <c r="K96" s="97">
        <v>1</v>
      </c>
      <c r="L96" s="97">
        <v>1</v>
      </c>
      <c r="M96" s="97">
        <v>1</v>
      </c>
      <c r="N96" s="97">
        <v>1</v>
      </c>
      <c r="O96" s="97">
        <v>1</v>
      </c>
      <c r="P96" s="97">
        <v>1</v>
      </c>
      <c r="Q96" s="97">
        <v>1</v>
      </c>
      <c r="R96" s="97">
        <v>1</v>
      </c>
      <c r="S96" s="97">
        <v>1</v>
      </c>
      <c r="T96" s="97">
        <v>1</v>
      </c>
      <c r="U96" s="102"/>
      <c r="V96" s="102"/>
      <c r="W96" s="102"/>
      <c r="X96" s="102"/>
      <c r="Y96" s="102"/>
      <c r="Z96" s="102"/>
      <c r="AA96" s="102"/>
      <c r="AB96" s="102"/>
      <c r="AC96" s="97">
        <v>1</v>
      </c>
      <c r="AD96" s="97">
        <v>1</v>
      </c>
      <c r="AE96" s="97">
        <v>1</v>
      </c>
      <c r="AF96" s="97">
        <v>1</v>
      </c>
      <c r="AG96" s="97">
        <v>1</v>
      </c>
      <c r="AH96" s="97">
        <v>1</v>
      </c>
      <c r="AI96" s="97">
        <v>1</v>
      </c>
      <c r="AJ96" s="97">
        <v>1</v>
      </c>
      <c r="AK96" s="97">
        <v>1</v>
      </c>
      <c r="AL96" s="97">
        <v>1</v>
      </c>
      <c r="AM96" s="97">
        <v>1</v>
      </c>
      <c r="AN96" s="97">
        <v>1</v>
      </c>
      <c r="AO96" s="97">
        <v>1</v>
      </c>
      <c r="AP96" s="97">
        <v>1</v>
      </c>
      <c r="AQ96" s="97">
        <v>1</v>
      </c>
      <c r="AR96" s="97">
        <v>1</v>
      </c>
      <c r="AS96" s="97">
        <v>1</v>
      </c>
      <c r="AT96" s="97">
        <v>1</v>
      </c>
      <c r="AU96" s="97">
        <v>1</v>
      </c>
      <c r="AV96" s="97">
        <v>1</v>
      </c>
      <c r="AW96" s="97">
        <v>1</v>
      </c>
      <c r="AX96" s="97">
        <v>1</v>
      </c>
      <c r="AY96" s="97">
        <v>1</v>
      </c>
      <c r="AZ96" s="97">
        <v>1</v>
      </c>
      <c r="BA96" s="105">
        <v>1</v>
      </c>
      <c r="BB96" s="97">
        <v>1</v>
      </c>
      <c r="BC96" s="97">
        <v>1</v>
      </c>
      <c r="BD96" s="97">
        <v>1</v>
      </c>
      <c r="BE96" s="97">
        <v>1</v>
      </c>
      <c r="BF96" s="97">
        <v>1</v>
      </c>
      <c r="BG96" s="97">
        <v>1</v>
      </c>
    </row>
    <row r="97" spans="1:59" x14ac:dyDescent="0.25">
      <c r="A97" s="87">
        <v>64</v>
      </c>
      <c r="B97" s="23" t="s">
        <v>109</v>
      </c>
      <c r="C97" s="154">
        <f t="shared" si="5"/>
        <v>7</v>
      </c>
      <c r="D97" s="96" t="s">
        <v>14</v>
      </c>
      <c r="E97" s="111">
        <v>0</v>
      </c>
      <c r="F97" s="1">
        <f t="shared" si="4"/>
        <v>0</v>
      </c>
      <c r="G97" s="111"/>
      <c r="H97" s="111"/>
      <c r="I97" s="101"/>
      <c r="J97" s="96"/>
      <c r="K97" s="97"/>
      <c r="L97" s="97">
        <v>1</v>
      </c>
      <c r="M97" s="102"/>
      <c r="N97" s="102"/>
      <c r="O97" s="102"/>
      <c r="P97" s="97">
        <v>1</v>
      </c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97">
        <v>1</v>
      </c>
      <c r="AM97" s="102"/>
      <c r="AN97" s="102"/>
      <c r="AO97" s="97">
        <v>1</v>
      </c>
      <c r="AP97" s="102"/>
      <c r="AQ97" s="97">
        <v>1</v>
      </c>
      <c r="AR97" s="102"/>
      <c r="AS97" s="102"/>
      <c r="AT97" s="102"/>
      <c r="AU97" s="102"/>
      <c r="AV97" s="102"/>
      <c r="AW97" s="102"/>
      <c r="AX97" s="102"/>
      <c r="AY97" s="97">
        <v>1</v>
      </c>
      <c r="AZ97" s="102"/>
      <c r="BA97" s="106"/>
      <c r="BB97" s="97">
        <v>1</v>
      </c>
      <c r="BC97" s="102"/>
      <c r="BD97" s="102"/>
      <c r="BE97" s="102"/>
      <c r="BF97" s="102"/>
      <c r="BG97" s="102"/>
    </row>
    <row r="98" spans="1:59" x14ac:dyDescent="0.25">
      <c r="A98" s="87">
        <v>65</v>
      </c>
      <c r="B98" s="23" t="s">
        <v>169</v>
      </c>
      <c r="C98" s="154">
        <f t="shared" si="5"/>
        <v>34</v>
      </c>
      <c r="D98" s="96" t="s">
        <v>14</v>
      </c>
      <c r="E98" s="111">
        <v>0</v>
      </c>
      <c r="F98" s="1">
        <f t="shared" si="4"/>
        <v>0</v>
      </c>
      <c r="G98" s="111"/>
      <c r="H98" s="111"/>
      <c r="I98" s="101"/>
      <c r="J98" s="96"/>
      <c r="K98" s="97"/>
      <c r="L98" s="97"/>
      <c r="M98" s="102"/>
      <c r="N98" s="102"/>
      <c r="O98" s="102"/>
      <c r="P98" s="97"/>
      <c r="Q98" s="102"/>
      <c r="R98" s="102"/>
      <c r="S98" s="102"/>
      <c r="T98" s="102"/>
      <c r="U98" s="102"/>
      <c r="V98" s="97">
        <v>1</v>
      </c>
      <c r="W98" s="102"/>
      <c r="X98" s="102"/>
      <c r="Y98" s="102"/>
      <c r="Z98" s="102"/>
      <c r="AA98" s="102"/>
      <c r="AB98" s="102"/>
      <c r="AC98" s="102"/>
      <c r="AD98" s="97">
        <v>1</v>
      </c>
      <c r="AE98" s="102"/>
      <c r="AF98" s="97">
        <v>1</v>
      </c>
      <c r="AG98" s="97">
        <v>1</v>
      </c>
      <c r="AH98" s="97">
        <v>1</v>
      </c>
      <c r="AI98" s="97">
        <v>2</v>
      </c>
      <c r="AJ98" s="97">
        <v>1</v>
      </c>
      <c r="AK98" s="97">
        <v>1</v>
      </c>
      <c r="AL98" s="97">
        <v>1</v>
      </c>
      <c r="AM98" s="97">
        <v>1</v>
      </c>
      <c r="AN98" s="102"/>
      <c r="AO98" s="97">
        <v>1</v>
      </c>
      <c r="AP98" s="97">
        <v>1</v>
      </c>
      <c r="AQ98" s="97">
        <v>1</v>
      </c>
      <c r="AR98" s="97">
        <v>1</v>
      </c>
      <c r="AS98" s="97">
        <v>1</v>
      </c>
      <c r="AT98" s="97">
        <v>1</v>
      </c>
      <c r="AU98" s="97">
        <v>1</v>
      </c>
      <c r="AV98" s="97">
        <v>1</v>
      </c>
      <c r="AW98" s="97">
        <v>1</v>
      </c>
      <c r="AX98" s="97">
        <v>1</v>
      </c>
      <c r="AY98" s="97">
        <v>1</v>
      </c>
      <c r="AZ98" s="97">
        <v>1</v>
      </c>
      <c r="BA98" s="105">
        <v>1</v>
      </c>
      <c r="BB98" s="97">
        <v>1</v>
      </c>
      <c r="BC98" s="97">
        <v>2</v>
      </c>
      <c r="BD98" s="97">
        <v>2</v>
      </c>
      <c r="BE98" s="97">
        <v>2</v>
      </c>
      <c r="BF98" s="97">
        <v>1</v>
      </c>
      <c r="BG98" s="97">
        <v>2</v>
      </c>
    </row>
    <row r="99" spans="1:59" x14ac:dyDescent="0.25">
      <c r="A99" s="87">
        <v>66</v>
      </c>
      <c r="B99" s="23" t="s">
        <v>91</v>
      </c>
      <c r="C99" s="154">
        <f t="shared" si="5"/>
        <v>47</v>
      </c>
      <c r="D99" s="96" t="s">
        <v>14</v>
      </c>
      <c r="E99" s="111">
        <v>0</v>
      </c>
      <c r="F99" s="1">
        <f t="shared" si="4"/>
        <v>0</v>
      </c>
      <c r="G99" s="111"/>
      <c r="H99" s="111"/>
      <c r="I99" s="101"/>
      <c r="J99" s="96">
        <v>1</v>
      </c>
      <c r="K99" s="97">
        <v>1</v>
      </c>
      <c r="L99" s="97">
        <v>1</v>
      </c>
      <c r="M99" s="97">
        <v>1</v>
      </c>
      <c r="N99" s="97">
        <v>1</v>
      </c>
      <c r="O99" s="97">
        <v>1</v>
      </c>
      <c r="P99" s="97">
        <v>1</v>
      </c>
      <c r="Q99" s="97">
        <v>1</v>
      </c>
      <c r="R99" s="97">
        <v>1</v>
      </c>
      <c r="S99" s="97">
        <v>1</v>
      </c>
      <c r="T99" s="97">
        <v>1</v>
      </c>
      <c r="U99" s="97">
        <v>1</v>
      </c>
      <c r="V99" s="97">
        <v>1</v>
      </c>
      <c r="W99" s="97">
        <v>1</v>
      </c>
      <c r="X99" s="97">
        <v>1</v>
      </c>
      <c r="Y99" s="97">
        <v>1</v>
      </c>
      <c r="Z99" s="97">
        <v>1</v>
      </c>
      <c r="AA99" s="97">
        <v>1</v>
      </c>
      <c r="AB99" s="97">
        <v>1</v>
      </c>
      <c r="AC99" s="97">
        <v>1</v>
      </c>
      <c r="AD99" s="97">
        <v>1</v>
      </c>
      <c r="AE99" s="97">
        <v>1</v>
      </c>
      <c r="AF99" s="97">
        <v>1</v>
      </c>
      <c r="AG99" s="97">
        <v>1</v>
      </c>
      <c r="AH99" s="97">
        <v>1</v>
      </c>
      <c r="AI99" s="97">
        <v>1</v>
      </c>
      <c r="AJ99" s="97">
        <v>1</v>
      </c>
      <c r="AK99" s="97">
        <v>1</v>
      </c>
      <c r="AL99" s="97">
        <v>1</v>
      </c>
      <c r="AM99" s="97">
        <v>1</v>
      </c>
      <c r="AN99" s="97">
        <v>1</v>
      </c>
      <c r="AO99" s="97">
        <v>1</v>
      </c>
      <c r="AP99" s="97">
        <v>1</v>
      </c>
      <c r="AQ99" s="102"/>
      <c r="AR99" s="97">
        <v>1</v>
      </c>
      <c r="AS99" s="102"/>
      <c r="AT99" s="97">
        <v>1</v>
      </c>
      <c r="AU99" s="102"/>
      <c r="AV99" s="97">
        <v>1</v>
      </c>
      <c r="AW99" s="97">
        <v>1</v>
      </c>
      <c r="AX99" s="97">
        <v>1</v>
      </c>
      <c r="AY99" s="97">
        <v>1</v>
      </c>
      <c r="AZ99" s="97">
        <v>1</v>
      </c>
      <c r="BA99" s="105">
        <v>1</v>
      </c>
      <c r="BB99" s="97">
        <v>1</v>
      </c>
      <c r="BC99" s="97">
        <v>1</v>
      </c>
      <c r="BD99" s="97">
        <v>1</v>
      </c>
      <c r="BE99" s="97">
        <v>1</v>
      </c>
      <c r="BF99" s="97">
        <v>1</v>
      </c>
      <c r="BG99" s="97">
        <v>1</v>
      </c>
    </row>
    <row r="100" spans="1:59" ht="36" x14ac:dyDescent="0.25">
      <c r="A100" s="87">
        <v>67</v>
      </c>
      <c r="B100" s="23" t="s">
        <v>113</v>
      </c>
      <c r="C100" s="154">
        <f t="shared" si="5"/>
        <v>15</v>
      </c>
      <c r="D100" s="96" t="s">
        <v>14</v>
      </c>
      <c r="E100" s="111">
        <v>0</v>
      </c>
      <c r="F100" s="1">
        <f t="shared" si="4"/>
        <v>0</v>
      </c>
      <c r="G100" s="111"/>
      <c r="H100" s="111"/>
      <c r="I100" s="101"/>
      <c r="J100" s="96"/>
      <c r="K100" s="97"/>
      <c r="L100" s="97"/>
      <c r="M100" s="97"/>
      <c r="N100" s="97">
        <v>1</v>
      </c>
      <c r="O100" s="97">
        <v>1</v>
      </c>
      <c r="P100" s="97">
        <v>1</v>
      </c>
      <c r="Q100" s="97">
        <v>1</v>
      </c>
      <c r="R100" s="102"/>
      <c r="S100" s="102"/>
      <c r="T100" s="102"/>
      <c r="U100" s="102"/>
      <c r="V100" s="102"/>
      <c r="W100" s="102"/>
      <c r="X100" s="97">
        <v>1</v>
      </c>
      <c r="Y100" s="97">
        <v>1</v>
      </c>
      <c r="Z100" s="97">
        <v>1</v>
      </c>
      <c r="AA100" s="102"/>
      <c r="AB100" s="102"/>
      <c r="AC100" s="102"/>
      <c r="AD100" s="102"/>
      <c r="AE100" s="102"/>
      <c r="AF100" s="102"/>
      <c r="AG100" s="102"/>
      <c r="AH100" s="102"/>
      <c r="AI100" s="97">
        <v>1</v>
      </c>
      <c r="AJ100" s="102"/>
      <c r="AK100" s="102"/>
      <c r="AL100" s="102"/>
      <c r="AM100" s="97">
        <v>1</v>
      </c>
      <c r="AN100" s="102"/>
      <c r="AO100" s="102"/>
      <c r="AP100" s="102"/>
      <c r="AQ100" s="102"/>
      <c r="AR100" s="97">
        <v>1</v>
      </c>
      <c r="AS100" s="97">
        <v>1</v>
      </c>
      <c r="AT100" s="102"/>
      <c r="AU100" s="102"/>
      <c r="AV100" s="102"/>
      <c r="AW100" s="97">
        <v>1</v>
      </c>
      <c r="AX100" s="102"/>
      <c r="AY100" s="102"/>
      <c r="AZ100" s="102"/>
      <c r="BA100" s="106"/>
      <c r="BB100" s="97">
        <v>1</v>
      </c>
      <c r="BC100" s="97">
        <v>1</v>
      </c>
      <c r="BD100" s="102"/>
      <c r="BE100" s="102"/>
      <c r="BF100" s="102"/>
      <c r="BG100" s="97">
        <v>1</v>
      </c>
    </row>
    <row r="101" spans="1:59" x14ac:dyDescent="0.25">
      <c r="A101" s="87">
        <v>68</v>
      </c>
      <c r="B101" s="23" t="s">
        <v>118</v>
      </c>
      <c r="C101" s="154">
        <f t="shared" si="5"/>
        <v>15</v>
      </c>
      <c r="D101" s="96" t="s">
        <v>14</v>
      </c>
      <c r="E101" s="111">
        <v>0</v>
      </c>
      <c r="F101" s="1">
        <f t="shared" si="4"/>
        <v>0</v>
      </c>
      <c r="G101" s="111"/>
      <c r="H101" s="111"/>
      <c r="I101" s="101"/>
      <c r="J101" s="96"/>
      <c r="K101" s="97"/>
      <c r="L101" s="97"/>
      <c r="M101" s="97"/>
      <c r="N101" s="97"/>
      <c r="O101" s="97">
        <v>1</v>
      </c>
      <c r="P101" s="102"/>
      <c r="Q101" s="102"/>
      <c r="R101" s="102"/>
      <c r="S101" s="102"/>
      <c r="T101" s="97">
        <v>1</v>
      </c>
      <c r="U101" s="97">
        <v>1</v>
      </c>
      <c r="V101" s="97">
        <v>1</v>
      </c>
      <c r="W101" s="97">
        <v>1</v>
      </c>
      <c r="X101" s="97">
        <v>1</v>
      </c>
      <c r="Y101" s="97">
        <v>1</v>
      </c>
      <c r="Z101" s="97">
        <v>1</v>
      </c>
      <c r="AA101" s="97">
        <v>1</v>
      </c>
      <c r="AB101" s="97">
        <v>1</v>
      </c>
      <c r="AC101" s="97">
        <v>1</v>
      </c>
      <c r="AD101" s="102"/>
      <c r="AE101" s="97">
        <v>1</v>
      </c>
      <c r="AF101" s="102"/>
      <c r="AG101" s="102"/>
      <c r="AH101" s="102"/>
      <c r="AI101" s="97">
        <v>1</v>
      </c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97">
        <v>1</v>
      </c>
      <c r="AW101" s="102"/>
      <c r="AX101" s="102"/>
      <c r="AY101" s="102"/>
      <c r="AZ101" s="102"/>
      <c r="BA101" s="106"/>
      <c r="BB101" s="102"/>
      <c r="BC101" s="102"/>
      <c r="BD101" s="102"/>
      <c r="BE101" s="102"/>
      <c r="BF101" s="97">
        <v>1</v>
      </c>
      <c r="BG101" s="102"/>
    </row>
    <row r="102" spans="1:59" x14ac:dyDescent="0.25">
      <c r="A102" s="87">
        <v>69</v>
      </c>
      <c r="B102" s="23" t="s">
        <v>119</v>
      </c>
      <c r="C102" s="154">
        <f t="shared" si="5"/>
        <v>13</v>
      </c>
      <c r="D102" s="96" t="s">
        <v>14</v>
      </c>
      <c r="E102" s="111">
        <v>0</v>
      </c>
      <c r="F102" s="1">
        <f t="shared" si="4"/>
        <v>0</v>
      </c>
      <c r="G102" s="111"/>
      <c r="H102" s="111"/>
      <c r="I102" s="101"/>
      <c r="J102" s="96"/>
      <c r="K102" s="97"/>
      <c r="L102" s="97"/>
      <c r="M102" s="97"/>
      <c r="N102" s="97"/>
      <c r="O102" s="97">
        <v>1</v>
      </c>
      <c r="P102" s="102"/>
      <c r="Q102" s="102"/>
      <c r="R102" s="102"/>
      <c r="S102" s="97">
        <v>1</v>
      </c>
      <c r="T102" s="102"/>
      <c r="U102" s="102"/>
      <c r="V102" s="97">
        <v>1</v>
      </c>
      <c r="W102" s="102"/>
      <c r="X102" s="97">
        <v>1</v>
      </c>
      <c r="Y102" s="102"/>
      <c r="Z102" s="102"/>
      <c r="AA102" s="97">
        <v>1</v>
      </c>
      <c r="AB102" s="97">
        <v>1</v>
      </c>
      <c r="AC102" s="102"/>
      <c r="AD102" s="97">
        <v>1</v>
      </c>
      <c r="AE102" s="102"/>
      <c r="AF102" s="97">
        <v>1</v>
      </c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97">
        <v>1</v>
      </c>
      <c r="AS102" s="97">
        <v>1</v>
      </c>
      <c r="AT102" s="102"/>
      <c r="AU102" s="102"/>
      <c r="AV102" s="97">
        <v>1</v>
      </c>
      <c r="AW102" s="97">
        <v>1</v>
      </c>
      <c r="AX102" s="102"/>
      <c r="AY102" s="102"/>
      <c r="AZ102" s="102"/>
      <c r="BA102" s="106"/>
      <c r="BB102" s="102"/>
      <c r="BC102" s="102"/>
      <c r="BD102" s="102"/>
      <c r="BE102" s="102"/>
      <c r="BF102" s="97">
        <v>1</v>
      </c>
      <c r="BG102" s="102"/>
    </row>
    <row r="103" spans="1:59" x14ac:dyDescent="0.25">
      <c r="A103" s="87">
        <v>70</v>
      </c>
      <c r="B103" s="23" t="s">
        <v>110</v>
      </c>
      <c r="C103" s="154">
        <f t="shared" si="5"/>
        <v>13</v>
      </c>
      <c r="D103" s="96" t="s">
        <v>14</v>
      </c>
      <c r="E103" s="111">
        <v>0</v>
      </c>
      <c r="F103" s="1">
        <f t="shared" si="4"/>
        <v>0</v>
      </c>
      <c r="G103" s="111"/>
      <c r="H103" s="111"/>
      <c r="I103" s="101"/>
      <c r="J103" s="96"/>
      <c r="K103" s="97"/>
      <c r="L103" s="97">
        <v>1</v>
      </c>
      <c r="M103" s="102"/>
      <c r="N103" s="102"/>
      <c r="O103" s="102"/>
      <c r="P103" s="102"/>
      <c r="Q103" s="97">
        <v>1</v>
      </c>
      <c r="R103" s="102"/>
      <c r="S103" s="102"/>
      <c r="T103" s="102"/>
      <c r="U103" s="102"/>
      <c r="V103" s="97">
        <v>1</v>
      </c>
      <c r="W103" s="97">
        <v>1</v>
      </c>
      <c r="X103" s="97">
        <v>1</v>
      </c>
      <c r="Y103" s="102"/>
      <c r="Z103" s="97">
        <v>1</v>
      </c>
      <c r="AA103" s="102"/>
      <c r="AB103" s="102"/>
      <c r="AC103" s="97">
        <v>1</v>
      </c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97">
        <v>1</v>
      </c>
      <c r="AO103" s="102"/>
      <c r="AP103" s="97">
        <v>1</v>
      </c>
      <c r="AQ103" s="102"/>
      <c r="AR103" s="97">
        <v>1</v>
      </c>
      <c r="AS103" s="102"/>
      <c r="AT103" s="102"/>
      <c r="AU103" s="102"/>
      <c r="AV103" s="97">
        <v>1</v>
      </c>
      <c r="AW103" s="97">
        <v>1</v>
      </c>
      <c r="AX103" s="102"/>
      <c r="AY103" s="102"/>
      <c r="AZ103" s="102"/>
      <c r="BA103" s="106"/>
      <c r="BB103" s="102"/>
      <c r="BC103" s="102"/>
      <c r="BD103" s="102"/>
      <c r="BE103" s="102"/>
      <c r="BF103" s="97">
        <v>1</v>
      </c>
      <c r="BG103" s="102"/>
    </row>
    <row r="104" spans="1:59" x14ac:dyDescent="0.25">
      <c r="A104" s="87">
        <v>71</v>
      </c>
      <c r="B104" s="23" t="s">
        <v>92</v>
      </c>
      <c r="C104" s="154">
        <f t="shared" si="5"/>
        <v>305</v>
      </c>
      <c r="D104" s="96" t="s">
        <v>30</v>
      </c>
      <c r="E104" s="111">
        <v>0</v>
      </c>
      <c r="F104" s="1">
        <f t="shared" si="4"/>
        <v>0</v>
      </c>
      <c r="G104" s="111"/>
      <c r="H104" s="111"/>
      <c r="I104" s="101"/>
      <c r="J104" s="96">
        <v>10</v>
      </c>
      <c r="K104" s="97">
        <v>10</v>
      </c>
      <c r="L104" s="97">
        <v>10</v>
      </c>
      <c r="M104" s="97">
        <v>10</v>
      </c>
      <c r="N104" s="102"/>
      <c r="O104" s="102"/>
      <c r="P104" s="102"/>
      <c r="Q104" s="102"/>
      <c r="R104" s="102"/>
      <c r="S104" s="102"/>
      <c r="T104" s="97">
        <v>10</v>
      </c>
      <c r="U104" s="97">
        <v>14</v>
      </c>
      <c r="V104" s="97">
        <v>14</v>
      </c>
      <c r="W104" s="102"/>
      <c r="X104" s="102"/>
      <c r="Y104" s="102"/>
      <c r="Z104" s="102"/>
      <c r="AA104" s="102"/>
      <c r="AB104" s="102"/>
      <c r="AC104" s="102"/>
      <c r="AD104" s="102"/>
      <c r="AE104" s="97">
        <v>1</v>
      </c>
      <c r="AF104" s="102"/>
      <c r="AG104" s="102"/>
      <c r="AH104" s="102"/>
      <c r="AI104" s="102"/>
      <c r="AJ104" s="102"/>
      <c r="AK104" s="97">
        <v>1</v>
      </c>
      <c r="AL104" s="102"/>
      <c r="AM104" s="102"/>
      <c r="AN104" s="97">
        <v>10</v>
      </c>
      <c r="AO104" s="97">
        <v>10</v>
      </c>
      <c r="AP104" s="102"/>
      <c r="AQ104" s="102"/>
      <c r="AR104" s="102"/>
      <c r="AS104" s="102"/>
      <c r="AT104" s="102"/>
      <c r="AU104" s="97">
        <v>10</v>
      </c>
      <c r="AV104" s="97">
        <v>14</v>
      </c>
      <c r="AW104" s="97">
        <v>10</v>
      </c>
      <c r="AX104" s="97">
        <v>16</v>
      </c>
      <c r="AY104" s="97">
        <v>14</v>
      </c>
      <c r="AZ104" s="102"/>
      <c r="BA104" s="106"/>
      <c r="BB104" s="102"/>
      <c r="BC104" s="97">
        <v>39</v>
      </c>
      <c r="BD104" s="97">
        <v>39</v>
      </c>
      <c r="BE104" s="97">
        <v>39</v>
      </c>
      <c r="BF104" s="97">
        <v>14</v>
      </c>
      <c r="BG104" s="97">
        <v>10</v>
      </c>
    </row>
    <row r="105" spans="1:59" x14ac:dyDescent="0.25">
      <c r="A105" s="87">
        <v>72</v>
      </c>
      <c r="B105" s="23" t="s">
        <v>80</v>
      </c>
      <c r="C105" s="154">
        <f t="shared" si="5"/>
        <v>7</v>
      </c>
      <c r="D105" s="96" t="s">
        <v>14</v>
      </c>
      <c r="E105" s="111">
        <v>0</v>
      </c>
      <c r="F105" s="1">
        <f t="shared" si="4"/>
        <v>0</v>
      </c>
      <c r="G105" s="111"/>
      <c r="H105" s="111"/>
      <c r="I105" s="101"/>
      <c r="J105" s="96">
        <v>2</v>
      </c>
      <c r="K105" s="97">
        <v>1</v>
      </c>
      <c r="L105" s="102"/>
      <c r="M105" s="102"/>
      <c r="N105" s="102"/>
      <c r="O105" s="102"/>
      <c r="P105" s="102"/>
      <c r="Q105" s="102"/>
      <c r="R105" s="102"/>
      <c r="S105" s="102"/>
      <c r="T105" s="97">
        <v>1</v>
      </c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97">
        <v>1</v>
      </c>
      <c r="AJ105" s="102"/>
      <c r="AK105" s="102"/>
      <c r="AL105" s="102"/>
      <c r="AM105" s="102"/>
      <c r="AN105" s="102"/>
      <c r="AO105" s="102"/>
      <c r="AP105" s="97">
        <v>1</v>
      </c>
      <c r="AQ105" s="102"/>
      <c r="AR105" s="102"/>
      <c r="AS105" s="102"/>
      <c r="AT105" s="102"/>
      <c r="AU105" s="97">
        <v>1</v>
      </c>
      <c r="AV105" s="102"/>
      <c r="AW105" s="102"/>
      <c r="AX105" s="102"/>
      <c r="AY105" s="102"/>
      <c r="AZ105" s="102"/>
      <c r="BA105" s="106"/>
      <c r="BB105" s="102"/>
      <c r="BC105" s="102"/>
      <c r="BD105" s="102"/>
      <c r="BE105" s="102"/>
      <c r="BF105" s="102"/>
      <c r="BG105" s="102"/>
    </row>
    <row r="106" spans="1:59" x14ac:dyDescent="0.25">
      <c r="A106" s="87">
        <v>73</v>
      </c>
      <c r="B106" s="23" t="s">
        <v>170</v>
      </c>
      <c r="C106" s="154">
        <f t="shared" si="5"/>
        <v>5</v>
      </c>
      <c r="D106" s="96" t="s">
        <v>14</v>
      </c>
      <c r="E106" s="111">
        <v>0</v>
      </c>
      <c r="F106" s="1">
        <f t="shared" si="4"/>
        <v>0</v>
      </c>
      <c r="G106" s="111"/>
      <c r="H106" s="111"/>
      <c r="I106" s="101"/>
      <c r="J106" s="96"/>
      <c r="K106" s="97"/>
      <c r="L106" s="102"/>
      <c r="M106" s="102"/>
      <c r="N106" s="102"/>
      <c r="O106" s="102"/>
      <c r="P106" s="102"/>
      <c r="Q106" s="102"/>
      <c r="R106" s="102"/>
      <c r="S106" s="102"/>
      <c r="T106" s="97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97">
        <v>2</v>
      </c>
      <c r="AE106" s="102"/>
      <c r="AF106" s="102"/>
      <c r="AG106" s="102"/>
      <c r="AH106" s="102"/>
      <c r="AI106" s="102"/>
      <c r="AJ106" s="97">
        <v>2</v>
      </c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97">
        <v>1</v>
      </c>
      <c r="AV106" s="102"/>
      <c r="AW106" s="102"/>
      <c r="AX106" s="102"/>
      <c r="AY106" s="102"/>
      <c r="AZ106" s="102"/>
      <c r="BA106" s="106"/>
      <c r="BB106" s="102"/>
      <c r="BC106" s="102"/>
      <c r="BD106" s="102"/>
      <c r="BE106" s="102"/>
      <c r="BF106" s="102"/>
      <c r="BG106" s="102"/>
    </row>
    <row r="107" spans="1:59" x14ac:dyDescent="0.25">
      <c r="A107" s="87">
        <v>74</v>
      </c>
      <c r="B107" s="23" t="s">
        <v>121</v>
      </c>
      <c r="C107" s="154">
        <f t="shared" si="5"/>
        <v>4</v>
      </c>
      <c r="D107" s="96" t="s">
        <v>14</v>
      </c>
      <c r="E107" s="111">
        <v>0</v>
      </c>
      <c r="F107" s="1">
        <f t="shared" si="4"/>
        <v>0</v>
      </c>
      <c r="G107" s="111"/>
      <c r="H107" s="111"/>
      <c r="I107" s="101"/>
      <c r="J107" s="96"/>
      <c r="K107" s="97"/>
      <c r="L107" s="102"/>
      <c r="M107" s="102"/>
      <c r="N107" s="102"/>
      <c r="O107" s="102"/>
      <c r="P107" s="102"/>
      <c r="Q107" s="97">
        <v>1</v>
      </c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97">
        <v>1</v>
      </c>
      <c r="AP107" s="102"/>
      <c r="AQ107" s="102"/>
      <c r="AR107" s="102"/>
      <c r="AS107" s="97">
        <v>1</v>
      </c>
      <c r="AT107" s="102"/>
      <c r="AU107" s="102"/>
      <c r="AV107" s="97">
        <v>1</v>
      </c>
      <c r="AW107" s="102"/>
      <c r="AX107" s="102"/>
      <c r="AY107" s="102"/>
      <c r="AZ107" s="102"/>
      <c r="BA107" s="106"/>
      <c r="BB107" s="102"/>
      <c r="BC107" s="102"/>
      <c r="BD107" s="102"/>
      <c r="BE107" s="102"/>
      <c r="BF107" s="97"/>
      <c r="BG107" s="102"/>
    </row>
    <row r="108" spans="1:59" x14ac:dyDescent="0.25">
      <c r="A108" s="87">
        <v>75</v>
      </c>
      <c r="B108" s="23" t="s">
        <v>216</v>
      </c>
      <c r="C108" s="154">
        <f t="shared" si="5"/>
        <v>49</v>
      </c>
      <c r="D108" s="96" t="s">
        <v>14</v>
      </c>
      <c r="E108" s="111">
        <v>0</v>
      </c>
      <c r="F108" s="1">
        <f t="shared" si="4"/>
        <v>0</v>
      </c>
      <c r="G108" s="111"/>
      <c r="H108" s="111"/>
      <c r="I108" s="101"/>
      <c r="J108" s="96">
        <v>1</v>
      </c>
      <c r="K108" s="97">
        <v>1</v>
      </c>
      <c r="L108" s="97">
        <v>1</v>
      </c>
      <c r="M108" s="97">
        <v>1</v>
      </c>
      <c r="N108" s="97">
        <v>1</v>
      </c>
      <c r="O108" s="97">
        <v>1</v>
      </c>
      <c r="P108" s="97">
        <v>1</v>
      </c>
      <c r="Q108" s="97">
        <v>1</v>
      </c>
      <c r="R108" s="97">
        <v>1</v>
      </c>
      <c r="S108" s="97">
        <v>1</v>
      </c>
      <c r="T108" s="97">
        <v>1</v>
      </c>
      <c r="U108" s="97">
        <v>1</v>
      </c>
      <c r="V108" s="97">
        <v>1</v>
      </c>
      <c r="W108" s="97">
        <v>1</v>
      </c>
      <c r="X108" s="97">
        <v>1</v>
      </c>
      <c r="Y108" s="97">
        <v>1</v>
      </c>
      <c r="Z108" s="97">
        <v>1</v>
      </c>
      <c r="AA108" s="97">
        <v>1</v>
      </c>
      <c r="AB108" s="97">
        <v>1</v>
      </c>
      <c r="AC108" s="97">
        <v>1</v>
      </c>
      <c r="AD108" s="97">
        <v>1</v>
      </c>
      <c r="AE108" s="97">
        <v>1</v>
      </c>
      <c r="AF108" s="97">
        <v>1</v>
      </c>
      <c r="AG108" s="97">
        <v>1</v>
      </c>
      <c r="AH108" s="97">
        <v>1</v>
      </c>
      <c r="AI108" s="97">
        <v>1</v>
      </c>
      <c r="AJ108" s="97">
        <v>1</v>
      </c>
      <c r="AK108" s="97">
        <v>1</v>
      </c>
      <c r="AL108" s="97">
        <v>1</v>
      </c>
      <c r="AM108" s="97">
        <v>1</v>
      </c>
      <c r="AN108" s="97">
        <v>1</v>
      </c>
      <c r="AO108" s="97">
        <v>1</v>
      </c>
      <c r="AP108" s="97">
        <v>1</v>
      </c>
      <c r="AQ108" s="97">
        <v>1</v>
      </c>
      <c r="AR108" s="97">
        <v>1</v>
      </c>
      <c r="AS108" s="97">
        <v>1</v>
      </c>
      <c r="AT108" s="97">
        <v>1</v>
      </c>
      <c r="AU108" s="102"/>
      <c r="AV108" s="97">
        <v>1</v>
      </c>
      <c r="AW108" s="97">
        <v>1</v>
      </c>
      <c r="AX108" s="97">
        <v>1</v>
      </c>
      <c r="AY108" s="97">
        <v>1</v>
      </c>
      <c r="AZ108" s="97">
        <v>1</v>
      </c>
      <c r="BA108" s="105">
        <v>1</v>
      </c>
      <c r="BB108" s="97">
        <v>1</v>
      </c>
      <c r="BC108" s="97">
        <v>1</v>
      </c>
      <c r="BD108" s="97">
        <v>1</v>
      </c>
      <c r="BE108" s="97">
        <v>1</v>
      </c>
      <c r="BF108" s="97">
        <v>1</v>
      </c>
      <c r="BG108" s="97">
        <v>1</v>
      </c>
    </row>
    <row r="109" spans="1:59" x14ac:dyDescent="0.25">
      <c r="A109" s="87">
        <v>76</v>
      </c>
      <c r="B109" s="23" t="s">
        <v>208</v>
      </c>
      <c r="C109" s="154">
        <f t="shared" si="5"/>
        <v>7</v>
      </c>
      <c r="D109" s="96" t="s">
        <v>14</v>
      </c>
      <c r="E109" s="111">
        <v>0</v>
      </c>
      <c r="F109" s="1">
        <f t="shared" si="4"/>
        <v>0</v>
      </c>
      <c r="G109" s="111"/>
      <c r="H109" s="111"/>
      <c r="I109" s="101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>
        <v>1</v>
      </c>
      <c r="Z109" s="102"/>
      <c r="AA109" s="102"/>
      <c r="AB109" s="97">
        <v>1</v>
      </c>
      <c r="AC109" s="102"/>
      <c r="AD109" s="102"/>
      <c r="AE109" s="102"/>
      <c r="AF109" s="97">
        <v>1</v>
      </c>
      <c r="AG109" s="102"/>
      <c r="AH109" s="102"/>
      <c r="AI109" s="97">
        <v>1</v>
      </c>
      <c r="AJ109" s="97">
        <v>1</v>
      </c>
      <c r="AK109" s="102"/>
      <c r="AL109" s="97">
        <v>1</v>
      </c>
      <c r="AM109" s="102"/>
      <c r="AN109" s="97">
        <v>1</v>
      </c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6"/>
      <c r="BB109" s="97"/>
      <c r="BC109" s="97"/>
      <c r="BD109" s="97"/>
      <c r="BE109" s="97"/>
      <c r="BF109" s="102"/>
      <c r="BG109" s="102"/>
    </row>
    <row r="110" spans="1:59" x14ac:dyDescent="0.25">
      <c r="A110" s="87">
        <v>77</v>
      </c>
      <c r="B110" s="90" t="s">
        <v>93</v>
      </c>
      <c r="C110" s="154">
        <f t="shared" si="5"/>
        <v>5</v>
      </c>
      <c r="D110" s="96" t="s">
        <v>14</v>
      </c>
      <c r="E110" s="111">
        <v>0</v>
      </c>
      <c r="F110" s="111">
        <f t="shared" si="4"/>
        <v>0</v>
      </c>
      <c r="G110" s="111"/>
      <c r="H110" s="111"/>
      <c r="I110" s="137"/>
      <c r="J110" s="96">
        <v>1</v>
      </c>
      <c r="K110" s="97">
        <v>1</v>
      </c>
      <c r="L110" s="102"/>
      <c r="M110" s="102"/>
      <c r="N110" s="102"/>
      <c r="O110" s="102"/>
      <c r="P110" s="102"/>
      <c r="Q110" s="102"/>
      <c r="R110" s="102"/>
      <c r="S110" s="102"/>
      <c r="T110" s="97">
        <v>1</v>
      </c>
      <c r="U110" s="102"/>
      <c r="V110" s="102"/>
      <c r="W110" s="102"/>
      <c r="X110" s="102"/>
      <c r="Y110" s="102"/>
      <c r="Z110" s="102"/>
      <c r="AA110" s="102"/>
      <c r="AB110" s="102"/>
      <c r="AC110" s="102"/>
      <c r="AD110" s="97">
        <v>1</v>
      </c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97">
        <v>1</v>
      </c>
      <c r="AY110" s="102"/>
      <c r="AZ110" s="102"/>
      <c r="BA110" s="106"/>
      <c r="BB110" s="102"/>
      <c r="BC110" s="102"/>
      <c r="BD110" s="102"/>
      <c r="BE110" s="102"/>
      <c r="BF110" s="102"/>
      <c r="BG110" s="102"/>
    </row>
    <row r="111" spans="1:59" x14ac:dyDescent="0.25">
      <c r="A111" s="87">
        <v>78</v>
      </c>
      <c r="B111" s="93" t="s">
        <v>224</v>
      </c>
      <c r="C111" s="154">
        <f t="shared" si="5"/>
        <v>1</v>
      </c>
      <c r="D111" s="96" t="s">
        <v>14</v>
      </c>
      <c r="E111" s="111">
        <v>0</v>
      </c>
      <c r="F111" s="111">
        <f t="shared" si="4"/>
        <v>0</v>
      </c>
      <c r="G111" s="111"/>
      <c r="H111" s="111"/>
      <c r="I111" s="129"/>
      <c r="J111" s="96"/>
      <c r="K111" s="97"/>
      <c r="L111" s="102"/>
      <c r="M111" s="102"/>
      <c r="N111" s="102"/>
      <c r="O111" s="102"/>
      <c r="P111" s="102"/>
      <c r="Q111" s="102"/>
      <c r="R111" s="102"/>
      <c r="S111" s="102"/>
      <c r="T111" s="97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97"/>
      <c r="AE111" s="102"/>
      <c r="AF111" s="102"/>
      <c r="AG111" s="102"/>
      <c r="AH111" s="102"/>
      <c r="AI111" s="102"/>
      <c r="AJ111" s="102"/>
      <c r="AK111" s="97">
        <v>1</v>
      </c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6"/>
      <c r="BB111" s="102"/>
      <c r="BC111" s="102"/>
      <c r="BD111" s="102"/>
      <c r="BE111" s="102"/>
      <c r="BF111" s="102"/>
      <c r="BG111" s="102"/>
    </row>
    <row r="112" spans="1:59" x14ac:dyDescent="0.25">
      <c r="A112" s="87"/>
      <c r="B112" s="17" t="s">
        <v>94</v>
      </c>
      <c r="C112" s="142"/>
      <c r="D112" s="18"/>
      <c r="E112" s="4"/>
      <c r="F112" s="1"/>
      <c r="G112" s="4"/>
      <c r="H112" s="4"/>
      <c r="I112" s="18"/>
      <c r="J112" s="99"/>
      <c r="K112" s="95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7"/>
      <c r="BB112" s="100"/>
      <c r="BC112" s="100"/>
      <c r="BD112" s="100"/>
      <c r="BE112" s="100"/>
      <c r="BF112" s="100"/>
      <c r="BG112" s="100"/>
    </row>
    <row r="113" spans="1:59" x14ac:dyDescent="0.25">
      <c r="A113" s="87">
        <v>79</v>
      </c>
      <c r="B113" s="23" t="s">
        <v>95</v>
      </c>
      <c r="C113" s="154">
        <f t="shared" si="5"/>
        <v>50</v>
      </c>
      <c r="D113" s="96" t="s">
        <v>14</v>
      </c>
      <c r="E113" s="111">
        <v>0</v>
      </c>
      <c r="F113" s="1">
        <f t="shared" si="4"/>
        <v>0</v>
      </c>
      <c r="G113" s="111"/>
      <c r="H113" s="111"/>
      <c r="I113" s="101" t="s">
        <v>90</v>
      </c>
      <c r="J113" s="96">
        <v>1</v>
      </c>
      <c r="K113" s="97">
        <v>1</v>
      </c>
      <c r="L113" s="97">
        <v>1</v>
      </c>
      <c r="M113" s="97">
        <v>1</v>
      </c>
      <c r="N113" s="97">
        <v>1</v>
      </c>
      <c r="O113" s="97">
        <v>1</v>
      </c>
      <c r="P113" s="97">
        <v>1</v>
      </c>
      <c r="Q113" s="97">
        <v>1</v>
      </c>
      <c r="R113" s="97">
        <v>1</v>
      </c>
      <c r="S113" s="97">
        <v>1</v>
      </c>
      <c r="T113" s="97">
        <v>1</v>
      </c>
      <c r="U113" s="97">
        <v>1</v>
      </c>
      <c r="V113" s="97">
        <v>1</v>
      </c>
      <c r="W113" s="97">
        <v>1</v>
      </c>
      <c r="X113" s="97">
        <v>1</v>
      </c>
      <c r="Y113" s="97">
        <v>1</v>
      </c>
      <c r="Z113" s="97">
        <v>1</v>
      </c>
      <c r="AA113" s="97">
        <v>1</v>
      </c>
      <c r="AB113" s="97">
        <v>1</v>
      </c>
      <c r="AC113" s="97">
        <v>1</v>
      </c>
      <c r="AD113" s="97">
        <v>1</v>
      </c>
      <c r="AE113" s="97">
        <v>1</v>
      </c>
      <c r="AF113" s="97">
        <v>1</v>
      </c>
      <c r="AG113" s="97">
        <v>1</v>
      </c>
      <c r="AH113" s="97">
        <v>1</v>
      </c>
      <c r="AI113" s="97">
        <v>1</v>
      </c>
      <c r="AJ113" s="97">
        <v>1</v>
      </c>
      <c r="AK113" s="97">
        <v>1</v>
      </c>
      <c r="AL113" s="97">
        <v>1</v>
      </c>
      <c r="AM113" s="97">
        <v>1</v>
      </c>
      <c r="AN113" s="97">
        <v>1</v>
      </c>
      <c r="AO113" s="97">
        <v>1</v>
      </c>
      <c r="AP113" s="97">
        <v>1</v>
      </c>
      <c r="AQ113" s="97">
        <v>1</v>
      </c>
      <c r="AR113" s="97">
        <v>1</v>
      </c>
      <c r="AS113" s="97">
        <v>1</v>
      </c>
      <c r="AT113" s="97">
        <v>1</v>
      </c>
      <c r="AU113" s="97">
        <v>1</v>
      </c>
      <c r="AV113" s="97">
        <v>1</v>
      </c>
      <c r="AW113" s="97">
        <v>1</v>
      </c>
      <c r="AX113" s="97">
        <v>1</v>
      </c>
      <c r="AY113" s="97">
        <v>1</v>
      </c>
      <c r="AZ113" s="97">
        <v>1</v>
      </c>
      <c r="BA113" s="105">
        <v>1</v>
      </c>
      <c r="BB113" s="97">
        <v>1</v>
      </c>
      <c r="BC113" s="97">
        <v>1</v>
      </c>
      <c r="BD113" s="97">
        <v>1</v>
      </c>
      <c r="BE113" s="97">
        <v>1</v>
      </c>
      <c r="BF113" s="97">
        <v>1</v>
      </c>
      <c r="BG113" s="97">
        <v>1</v>
      </c>
    </row>
    <row r="114" spans="1:59" x14ac:dyDescent="0.25">
      <c r="A114" s="87">
        <v>80</v>
      </c>
      <c r="B114" s="23" t="s">
        <v>166</v>
      </c>
      <c r="C114" s="154">
        <f t="shared" si="5"/>
        <v>17</v>
      </c>
      <c r="D114" s="96" t="s">
        <v>14</v>
      </c>
      <c r="E114" s="111"/>
      <c r="F114" s="1">
        <f t="shared" si="4"/>
        <v>0</v>
      </c>
      <c r="G114" s="111"/>
      <c r="H114" s="111"/>
      <c r="I114" s="101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>
        <v>1</v>
      </c>
      <c r="U114" s="97">
        <v>1</v>
      </c>
      <c r="V114" s="102"/>
      <c r="W114" s="97">
        <v>1</v>
      </c>
      <c r="X114" s="97">
        <v>1</v>
      </c>
      <c r="Y114" s="97">
        <v>1</v>
      </c>
      <c r="Z114" s="102"/>
      <c r="AA114" s="97">
        <v>1</v>
      </c>
      <c r="AB114" s="97">
        <v>1</v>
      </c>
      <c r="AC114" s="102"/>
      <c r="AD114" s="102"/>
      <c r="AE114" s="102"/>
      <c r="AF114" s="102"/>
      <c r="AG114" s="102"/>
      <c r="AH114" s="102"/>
      <c r="AI114" s="102"/>
      <c r="AJ114" s="102"/>
      <c r="AK114" s="97">
        <v>1</v>
      </c>
      <c r="AL114" s="102"/>
      <c r="AM114" s="97">
        <v>1</v>
      </c>
      <c r="AN114" s="102"/>
      <c r="AO114" s="102"/>
      <c r="AP114" s="102"/>
      <c r="AQ114" s="97">
        <v>1</v>
      </c>
      <c r="AR114" s="102"/>
      <c r="AS114" s="102"/>
      <c r="AT114" s="102"/>
      <c r="AU114" s="102"/>
      <c r="AV114" s="97">
        <v>1</v>
      </c>
      <c r="AW114" s="102"/>
      <c r="AX114" s="102"/>
      <c r="AY114" s="102"/>
      <c r="AZ114" s="102"/>
      <c r="BA114" s="106"/>
      <c r="BB114" s="97">
        <v>1</v>
      </c>
      <c r="BC114" s="97">
        <v>1</v>
      </c>
      <c r="BD114" s="97">
        <v>1</v>
      </c>
      <c r="BE114" s="97">
        <v>1</v>
      </c>
      <c r="BF114" s="97">
        <v>1</v>
      </c>
      <c r="BG114" s="97">
        <v>1</v>
      </c>
    </row>
    <row r="115" spans="1:59" x14ac:dyDescent="0.25">
      <c r="A115" s="87">
        <v>81</v>
      </c>
      <c r="B115" s="23" t="s">
        <v>96</v>
      </c>
      <c r="C115" s="154">
        <f t="shared" si="5"/>
        <v>24</v>
      </c>
      <c r="D115" s="96" t="s">
        <v>14</v>
      </c>
      <c r="E115" s="111">
        <v>0</v>
      </c>
      <c r="F115" s="1">
        <f t="shared" si="4"/>
        <v>0</v>
      </c>
      <c r="G115" s="111"/>
      <c r="H115" s="111"/>
      <c r="I115" s="101"/>
      <c r="J115" s="96">
        <v>1</v>
      </c>
      <c r="K115" s="96"/>
      <c r="L115" s="102"/>
      <c r="M115" s="102"/>
      <c r="N115" s="102"/>
      <c r="O115" s="102"/>
      <c r="P115" s="102"/>
      <c r="Q115" s="102"/>
      <c r="R115" s="102"/>
      <c r="S115" s="102"/>
      <c r="T115" s="97">
        <v>1</v>
      </c>
      <c r="U115" s="102"/>
      <c r="V115" s="102"/>
      <c r="W115" s="97">
        <v>1</v>
      </c>
      <c r="X115" s="97">
        <v>1</v>
      </c>
      <c r="Y115" s="97">
        <v>1</v>
      </c>
      <c r="Z115" s="97">
        <v>1</v>
      </c>
      <c r="AA115" s="97">
        <v>1</v>
      </c>
      <c r="AB115" s="102"/>
      <c r="AC115" s="102"/>
      <c r="AD115" s="102"/>
      <c r="AE115" s="97">
        <v>3</v>
      </c>
      <c r="AF115" s="102"/>
      <c r="AG115" s="102"/>
      <c r="AH115" s="97">
        <v>2</v>
      </c>
      <c r="AI115" s="102"/>
      <c r="AJ115" s="102"/>
      <c r="AK115" s="102"/>
      <c r="AL115" s="97">
        <v>1</v>
      </c>
      <c r="AM115" s="102"/>
      <c r="AN115" s="102"/>
      <c r="AO115" s="102"/>
      <c r="AP115" s="102"/>
      <c r="AQ115" s="97">
        <v>1</v>
      </c>
      <c r="AR115" s="102"/>
      <c r="AS115" s="102"/>
      <c r="AT115" s="102"/>
      <c r="AU115" s="102"/>
      <c r="AV115" s="97">
        <v>1</v>
      </c>
      <c r="AW115" s="102"/>
      <c r="AX115" s="102"/>
      <c r="AY115" s="102"/>
      <c r="AZ115" s="102"/>
      <c r="BA115" s="106"/>
      <c r="BB115" s="102"/>
      <c r="BC115" s="102"/>
      <c r="BD115" s="102"/>
      <c r="BE115" s="97">
        <v>4</v>
      </c>
      <c r="BF115" s="97">
        <v>1</v>
      </c>
      <c r="BG115" s="97">
        <v>4</v>
      </c>
    </row>
    <row r="116" spans="1:59" x14ac:dyDescent="0.25">
      <c r="A116" s="87">
        <v>82</v>
      </c>
      <c r="B116" s="23" t="s">
        <v>80</v>
      </c>
      <c r="C116" s="154">
        <f t="shared" si="5"/>
        <v>36</v>
      </c>
      <c r="D116" s="96" t="s">
        <v>14</v>
      </c>
      <c r="E116" s="111">
        <v>0</v>
      </c>
      <c r="F116" s="1">
        <f t="shared" si="4"/>
        <v>0</v>
      </c>
      <c r="G116" s="111"/>
      <c r="H116" s="111"/>
      <c r="I116" s="101"/>
      <c r="J116" s="96">
        <v>1</v>
      </c>
      <c r="K116" s="96"/>
      <c r="L116" s="102"/>
      <c r="M116" s="97">
        <v>2</v>
      </c>
      <c r="N116" s="102"/>
      <c r="O116" s="102"/>
      <c r="P116" s="102"/>
      <c r="Q116" s="97">
        <v>1</v>
      </c>
      <c r="R116" s="102"/>
      <c r="S116" s="102"/>
      <c r="T116" s="97">
        <v>1</v>
      </c>
      <c r="U116" s="102"/>
      <c r="V116" s="97">
        <v>1</v>
      </c>
      <c r="W116" s="102"/>
      <c r="X116" s="97">
        <v>3</v>
      </c>
      <c r="Y116" s="102"/>
      <c r="Z116" s="102"/>
      <c r="AA116" s="102"/>
      <c r="AB116" s="102"/>
      <c r="AC116" s="102"/>
      <c r="AD116" s="102"/>
      <c r="AE116" s="102"/>
      <c r="AF116" s="97">
        <v>2</v>
      </c>
      <c r="AG116" s="97">
        <v>1</v>
      </c>
      <c r="AH116" s="102"/>
      <c r="AI116" s="102"/>
      <c r="AJ116" s="102"/>
      <c r="AK116" s="102"/>
      <c r="AL116" s="102"/>
      <c r="AM116" s="102"/>
      <c r="AN116" s="97">
        <v>2</v>
      </c>
      <c r="AO116" s="97">
        <v>2</v>
      </c>
      <c r="AP116" s="97">
        <v>1</v>
      </c>
      <c r="AQ116" s="102"/>
      <c r="AR116" s="102"/>
      <c r="AS116" s="102"/>
      <c r="AT116" s="102"/>
      <c r="AU116" s="102"/>
      <c r="AV116" s="97">
        <v>1</v>
      </c>
      <c r="AW116" s="102"/>
      <c r="AX116" s="97">
        <v>1</v>
      </c>
      <c r="AY116" s="97">
        <v>2</v>
      </c>
      <c r="AZ116" s="97">
        <v>2</v>
      </c>
      <c r="BA116" s="105">
        <v>2</v>
      </c>
      <c r="BB116" s="97">
        <v>2</v>
      </c>
      <c r="BC116" s="97">
        <v>2</v>
      </c>
      <c r="BD116" s="97">
        <v>2</v>
      </c>
      <c r="BE116" s="97">
        <v>2</v>
      </c>
      <c r="BF116" s="97">
        <v>1</v>
      </c>
      <c r="BG116" s="97">
        <v>2</v>
      </c>
    </row>
    <row r="117" spans="1:59" x14ac:dyDescent="0.25">
      <c r="A117" s="87">
        <v>83</v>
      </c>
      <c r="B117" s="23" t="s">
        <v>81</v>
      </c>
      <c r="C117" s="154">
        <f t="shared" si="5"/>
        <v>20</v>
      </c>
      <c r="D117" s="96" t="s">
        <v>14</v>
      </c>
      <c r="E117" s="111">
        <v>0</v>
      </c>
      <c r="F117" s="1">
        <f t="shared" si="4"/>
        <v>0</v>
      </c>
      <c r="G117" s="111"/>
      <c r="H117" s="111"/>
      <c r="I117" s="101"/>
      <c r="J117" s="96"/>
      <c r="K117" s="96"/>
      <c r="L117" s="102"/>
      <c r="M117" s="97"/>
      <c r="N117" s="102"/>
      <c r="O117" s="102"/>
      <c r="P117" s="102"/>
      <c r="Q117" s="97"/>
      <c r="R117" s="102"/>
      <c r="S117" s="102"/>
      <c r="T117" s="97">
        <v>1</v>
      </c>
      <c r="U117" s="97">
        <v>1</v>
      </c>
      <c r="V117" s="102"/>
      <c r="W117" s="102"/>
      <c r="X117" s="102"/>
      <c r="Y117" s="102"/>
      <c r="Z117" s="102"/>
      <c r="AA117" s="97">
        <v>1</v>
      </c>
      <c r="AB117" s="102"/>
      <c r="AC117" s="102"/>
      <c r="AD117" s="97">
        <v>2</v>
      </c>
      <c r="AE117" s="102"/>
      <c r="AF117" s="97">
        <v>1</v>
      </c>
      <c r="AG117" s="97">
        <v>1</v>
      </c>
      <c r="AH117" s="97">
        <v>2</v>
      </c>
      <c r="AI117" s="102"/>
      <c r="AJ117" s="102"/>
      <c r="AK117" s="97">
        <v>1</v>
      </c>
      <c r="AL117" s="97">
        <v>2</v>
      </c>
      <c r="AM117" s="102"/>
      <c r="AN117" s="102"/>
      <c r="AO117" s="102"/>
      <c r="AP117" s="97">
        <v>1</v>
      </c>
      <c r="AQ117" s="102"/>
      <c r="AR117" s="97">
        <v>1</v>
      </c>
      <c r="AS117" s="102"/>
      <c r="AT117" s="102"/>
      <c r="AU117" s="102"/>
      <c r="AV117" s="97">
        <v>1</v>
      </c>
      <c r="AW117" s="102"/>
      <c r="AX117" s="102"/>
      <c r="AY117" s="102"/>
      <c r="AZ117" s="102"/>
      <c r="BA117" s="105">
        <v>1</v>
      </c>
      <c r="BB117" s="97">
        <v>1</v>
      </c>
      <c r="BC117" s="102"/>
      <c r="BD117" s="102"/>
      <c r="BE117" s="97">
        <v>2</v>
      </c>
      <c r="BF117" s="97">
        <v>1</v>
      </c>
      <c r="BG117" s="102"/>
    </row>
    <row r="118" spans="1:59" x14ac:dyDescent="0.25">
      <c r="A118" s="87">
        <v>84</v>
      </c>
      <c r="B118" s="23" t="s">
        <v>102</v>
      </c>
      <c r="C118" s="154">
        <f t="shared" si="5"/>
        <v>10</v>
      </c>
      <c r="D118" s="96" t="s">
        <v>14</v>
      </c>
      <c r="E118" s="111">
        <v>0</v>
      </c>
      <c r="F118" s="1">
        <f t="shared" si="4"/>
        <v>0</v>
      </c>
      <c r="G118" s="111"/>
      <c r="H118" s="111"/>
      <c r="I118" s="101"/>
      <c r="J118" s="96"/>
      <c r="K118" s="97"/>
      <c r="L118" s="97"/>
      <c r="M118" s="97">
        <v>1</v>
      </c>
      <c r="N118" s="97">
        <v>1</v>
      </c>
      <c r="O118" s="97">
        <v>1</v>
      </c>
      <c r="P118" s="102"/>
      <c r="Q118" s="97">
        <v>1</v>
      </c>
      <c r="R118" s="97">
        <v>1</v>
      </c>
      <c r="S118" s="102"/>
      <c r="T118" s="102"/>
      <c r="U118" s="102"/>
      <c r="V118" s="102"/>
      <c r="W118" s="102"/>
      <c r="X118" s="102"/>
      <c r="Y118" s="97">
        <v>1</v>
      </c>
      <c r="Z118" s="102"/>
      <c r="AA118" s="102"/>
      <c r="AB118" s="102"/>
      <c r="AC118" s="102"/>
      <c r="AD118" s="102"/>
      <c r="AE118" s="97">
        <v>1</v>
      </c>
      <c r="AF118" s="102"/>
      <c r="AG118" s="97">
        <v>1</v>
      </c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97"/>
      <c r="AS118" s="102"/>
      <c r="AT118" s="102"/>
      <c r="AU118" s="102"/>
      <c r="AV118" s="102"/>
      <c r="AW118" s="97">
        <v>1</v>
      </c>
      <c r="AX118" s="97">
        <v>1</v>
      </c>
      <c r="AY118" s="102"/>
      <c r="AZ118" s="102"/>
      <c r="BA118" s="106"/>
      <c r="BB118" s="102"/>
      <c r="BC118" s="97"/>
      <c r="BD118" s="102"/>
      <c r="BE118" s="102"/>
      <c r="BF118" s="102"/>
      <c r="BG118" s="102"/>
    </row>
    <row r="119" spans="1:59" x14ac:dyDescent="0.25">
      <c r="A119" s="87">
        <v>85</v>
      </c>
      <c r="B119" s="23" t="s">
        <v>97</v>
      </c>
      <c r="C119" s="154">
        <f t="shared" si="5"/>
        <v>47</v>
      </c>
      <c r="D119" s="96" t="s">
        <v>14</v>
      </c>
      <c r="E119" s="111">
        <v>0</v>
      </c>
      <c r="F119" s="1">
        <f t="shared" si="4"/>
        <v>0</v>
      </c>
      <c r="G119" s="111"/>
      <c r="H119" s="111"/>
      <c r="I119" s="101"/>
      <c r="J119" s="96">
        <v>1</v>
      </c>
      <c r="K119" s="97">
        <v>1</v>
      </c>
      <c r="L119" s="97">
        <v>1</v>
      </c>
      <c r="M119" s="97">
        <v>1</v>
      </c>
      <c r="N119" s="97">
        <v>1</v>
      </c>
      <c r="O119" s="97">
        <v>1</v>
      </c>
      <c r="P119" s="97">
        <v>1</v>
      </c>
      <c r="Q119" s="97">
        <v>1</v>
      </c>
      <c r="R119" s="97">
        <v>1</v>
      </c>
      <c r="S119" s="97">
        <v>1</v>
      </c>
      <c r="T119" s="97">
        <v>1</v>
      </c>
      <c r="U119" s="97">
        <v>1</v>
      </c>
      <c r="V119" s="97">
        <v>1</v>
      </c>
      <c r="W119" s="97">
        <v>1</v>
      </c>
      <c r="X119" s="97">
        <v>1</v>
      </c>
      <c r="Y119" s="97">
        <v>1</v>
      </c>
      <c r="Z119" s="97">
        <v>1</v>
      </c>
      <c r="AA119" s="97">
        <v>1</v>
      </c>
      <c r="AB119" s="97">
        <v>1</v>
      </c>
      <c r="AC119" s="97">
        <v>1</v>
      </c>
      <c r="AD119" s="97">
        <v>1</v>
      </c>
      <c r="AE119" s="97">
        <v>1</v>
      </c>
      <c r="AF119" s="97">
        <v>1</v>
      </c>
      <c r="AG119" s="97">
        <v>1</v>
      </c>
      <c r="AH119" s="97">
        <v>1</v>
      </c>
      <c r="AI119" s="97">
        <v>1</v>
      </c>
      <c r="AJ119" s="97">
        <v>1</v>
      </c>
      <c r="AK119" s="97">
        <v>1</v>
      </c>
      <c r="AL119" s="97">
        <v>1</v>
      </c>
      <c r="AM119" s="97">
        <v>1</v>
      </c>
      <c r="AN119" s="97">
        <v>1</v>
      </c>
      <c r="AO119" s="97">
        <v>1</v>
      </c>
      <c r="AP119" s="97">
        <v>1</v>
      </c>
      <c r="AQ119" s="97">
        <v>1</v>
      </c>
      <c r="AR119" s="102"/>
      <c r="AS119" s="97">
        <v>1</v>
      </c>
      <c r="AT119" s="97">
        <v>1</v>
      </c>
      <c r="AU119" s="97">
        <v>1</v>
      </c>
      <c r="AV119" s="97">
        <v>1</v>
      </c>
      <c r="AX119" s="102"/>
      <c r="AY119" s="97">
        <v>1</v>
      </c>
      <c r="AZ119" s="97">
        <v>1</v>
      </c>
      <c r="BA119" s="105">
        <v>1</v>
      </c>
      <c r="BB119" s="97">
        <v>1</v>
      </c>
      <c r="BC119" s="97">
        <v>1</v>
      </c>
      <c r="BD119" s="97">
        <v>1</v>
      </c>
      <c r="BE119" s="97">
        <v>1</v>
      </c>
      <c r="BF119" s="97">
        <v>1</v>
      </c>
      <c r="BG119" s="97">
        <v>1</v>
      </c>
    </row>
    <row r="120" spans="1:59" x14ac:dyDescent="0.25">
      <c r="A120" s="87">
        <v>86</v>
      </c>
      <c r="B120" s="23" t="s">
        <v>87</v>
      </c>
      <c r="C120" s="154">
        <f t="shared" si="5"/>
        <v>2200</v>
      </c>
      <c r="D120" s="96" t="s">
        <v>21</v>
      </c>
      <c r="E120" s="111">
        <v>0</v>
      </c>
      <c r="F120" s="1">
        <f t="shared" si="4"/>
        <v>0</v>
      </c>
      <c r="G120" s="111"/>
      <c r="H120" s="111"/>
      <c r="I120" s="101"/>
      <c r="J120" s="96">
        <v>44</v>
      </c>
      <c r="K120" s="97">
        <v>44</v>
      </c>
      <c r="L120" s="97">
        <v>44</v>
      </c>
      <c r="M120" s="97">
        <v>44</v>
      </c>
      <c r="N120" s="97">
        <v>44</v>
      </c>
      <c r="O120" s="97">
        <v>44</v>
      </c>
      <c r="P120" s="97">
        <v>44</v>
      </c>
      <c r="Q120" s="97">
        <v>44</v>
      </c>
      <c r="R120" s="97">
        <v>44</v>
      </c>
      <c r="S120" s="97">
        <v>44</v>
      </c>
      <c r="T120" s="97">
        <v>44</v>
      </c>
      <c r="U120" s="97">
        <v>44</v>
      </c>
      <c r="V120" s="97">
        <v>44</v>
      </c>
      <c r="W120" s="97">
        <v>44</v>
      </c>
      <c r="X120" s="97">
        <v>44</v>
      </c>
      <c r="Y120" s="97">
        <v>44</v>
      </c>
      <c r="Z120" s="97">
        <v>44</v>
      </c>
      <c r="AA120" s="97">
        <v>44</v>
      </c>
      <c r="AB120" s="97">
        <v>44</v>
      </c>
      <c r="AC120" s="97">
        <v>44</v>
      </c>
      <c r="AD120" s="97">
        <v>44</v>
      </c>
      <c r="AE120" s="97">
        <v>44</v>
      </c>
      <c r="AF120" s="97">
        <v>44</v>
      </c>
      <c r="AG120" s="97">
        <v>44</v>
      </c>
      <c r="AH120" s="97">
        <v>44</v>
      </c>
      <c r="AI120" s="97">
        <v>44</v>
      </c>
      <c r="AJ120" s="97">
        <v>44</v>
      </c>
      <c r="AK120" s="97">
        <v>44</v>
      </c>
      <c r="AL120" s="97">
        <v>44</v>
      </c>
      <c r="AM120" s="97">
        <v>44</v>
      </c>
      <c r="AN120" s="97">
        <v>44</v>
      </c>
      <c r="AO120" s="97">
        <v>44</v>
      </c>
      <c r="AP120" s="97">
        <v>44</v>
      </c>
      <c r="AQ120" s="97">
        <v>44</v>
      </c>
      <c r="AR120" s="96">
        <v>44</v>
      </c>
      <c r="AS120" s="97">
        <v>44</v>
      </c>
      <c r="AT120" s="97">
        <v>44</v>
      </c>
      <c r="AU120" s="97">
        <v>44</v>
      </c>
      <c r="AV120" s="97">
        <v>44</v>
      </c>
      <c r="AW120" s="97">
        <v>44</v>
      </c>
      <c r="AX120" s="97">
        <v>44</v>
      </c>
      <c r="AY120" s="97">
        <v>44</v>
      </c>
      <c r="AZ120" s="97">
        <v>44</v>
      </c>
      <c r="BA120" s="105">
        <v>44</v>
      </c>
      <c r="BB120" s="97">
        <v>44</v>
      </c>
      <c r="BC120" s="97">
        <v>44</v>
      </c>
      <c r="BD120" s="97">
        <v>44</v>
      </c>
      <c r="BE120" s="97">
        <v>44</v>
      </c>
      <c r="BF120" s="97">
        <v>44</v>
      </c>
      <c r="BG120" s="97">
        <v>44</v>
      </c>
    </row>
    <row r="121" spans="1:59" x14ac:dyDescent="0.25">
      <c r="A121" s="87">
        <v>87</v>
      </c>
      <c r="B121" s="23" t="s">
        <v>98</v>
      </c>
      <c r="C121" s="154">
        <f t="shared" si="5"/>
        <v>3</v>
      </c>
      <c r="D121" s="96" t="s">
        <v>14</v>
      </c>
      <c r="E121" s="111">
        <v>0</v>
      </c>
      <c r="F121" s="1">
        <f t="shared" si="4"/>
        <v>0</v>
      </c>
      <c r="G121" s="111"/>
      <c r="H121" s="111"/>
      <c r="I121" s="101"/>
      <c r="J121" s="96">
        <v>1</v>
      </c>
      <c r="K121" s="97">
        <v>1</v>
      </c>
      <c r="L121" s="102"/>
      <c r="M121" s="97">
        <v>1</v>
      </c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6"/>
      <c r="BB121" s="102"/>
      <c r="BC121" s="102"/>
      <c r="BD121" s="102"/>
      <c r="BE121" s="102"/>
      <c r="BF121" s="102"/>
      <c r="BG121" s="102"/>
    </row>
    <row r="122" spans="1:59" x14ac:dyDescent="0.25">
      <c r="A122" s="87">
        <v>88</v>
      </c>
      <c r="B122" s="23" t="s">
        <v>177</v>
      </c>
      <c r="C122" s="154">
        <f t="shared" si="5"/>
        <v>1</v>
      </c>
      <c r="D122" s="96" t="s">
        <v>14</v>
      </c>
      <c r="E122" s="111">
        <v>0</v>
      </c>
      <c r="F122" s="1">
        <f t="shared" si="4"/>
        <v>0</v>
      </c>
      <c r="G122" s="111"/>
      <c r="H122" s="111"/>
      <c r="I122" s="129"/>
      <c r="J122" s="96"/>
      <c r="K122" s="97"/>
      <c r="L122" s="102"/>
      <c r="M122" s="97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97">
        <v>1</v>
      </c>
      <c r="AY122" s="102"/>
      <c r="AZ122" s="102"/>
      <c r="BA122" s="106"/>
      <c r="BB122" s="102"/>
      <c r="BC122" s="102"/>
      <c r="BD122" s="102"/>
      <c r="BE122" s="102"/>
      <c r="BF122" s="102"/>
      <c r="BG122" s="102"/>
    </row>
    <row r="123" spans="1:59" ht="36" x14ac:dyDescent="0.25">
      <c r="A123" s="87">
        <v>89</v>
      </c>
      <c r="B123" s="23" t="s">
        <v>173</v>
      </c>
      <c r="C123" s="154">
        <f t="shared" si="5"/>
        <v>189</v>
      </c>
      <c r="D123" s="96" t="s">
        <v>30</v>
      </c>
      <c r="E123" s="111">
        <v>0</v>
      </c>
      <c r="F123" s="1">
        <f t="shared" si="4"/>
        <v>0</v>
      </c>
      <c r="G123" s="111"/>
      <c r="H123" s="111"/>
      <c r="I123" s="129"/>
      <c r="J123" s="96"/>
      <c r="K123" s="97"/>
      <c r="L123" s="102"/>
      <c r="M123" s="97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97">
        <v>120</v>
      </c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6"/>
      <c r="BB123" s="102"/>
      <c r="BC123" s="97">
        <v>45</v>
      </c>
      <c r="BD123" s="97">
        <v>12</v>
      </c>
      <c r="BE123" s="97">
        <v>12</v>
      </c>
      <c r="BF123" s="102"/>
      <c r="BG123" s="102"/>
    </row>
    <row r="124" spans="1:59" ht="36" x14ac:dyDescent="0.25">
      <c r="A124" s="87">
        <v>90</v>
      </c>
      <c r="B124" s="23" t="s">
        <v>178</v>
      </c>
      <c r="C124" s="154">
        <f t="shared" si="5"/>
        <v>2</v>
      </c>
      <c r="D124" s="96" t="s">
        <v>114</v>
      </c>
      <c r="E124" s="111">
        <v>0</v>
      </c>
      <c r="F124" s="1">
        <f t="shared" si="4"/>
        <v>0</v>
      </c>
      <c r="G124" s="111"/>
      <c r="H124" s="111"/>
      <c r="I124" s="129"/>
      <c r="J124" s="96"/>
      <c r="K124" s="97"/>
      <c r="L124" s="102"/>
      <c r="M124" s="97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97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97">
        <v>1</v>
      </c>
      <c r="AZ124" s="102"/>
      <c r="BA124" s="106"/>
      <c r="BB124" s="97">
        <v>1</v>
      </c>
      <c r="BC124" s="102"/>
      <c r="BD124" s="102"/>
      <c r="BE124" s="102"/>
      <c r="BF124" s="102"/>
      <c r="BG124" s="102"/>
    </row>
    <row r="125" spans="1:59" x14ac:dyDescent="0.25">
      <c r="A125" s="87"/>
      <c r="B125" s="17" t="s">
        <v>99</v>
      </c>
      <c r="C125" s="142"/>
      <c r="D125" s="18"/>
      <c r="E125" s="4"/>
      <c r="F125" s="1"/>
      <c r="G125" s="4"/>
      <c r="H125" s="4"/>
      <c r="I125" s="18"/>
      <c r="J125" s="99"/>
      <c r="K125" s="95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7"/>
      <c r="BB125" s="100"/>
      <c r="BC125" s="100"/>
      <c r="BD125" s="100"/>
      <c r="BE125" s="100"/>
      <c r="BF125" s="100"/>
      <c r="BG125" s="100"/>
    </row>
    <row r="126" spans="1:59" x14ac:dyDescent="0.25">
      <c r="A126" s="87">
        <v>91</v>
      </c>
      <c r="B126" s="23" t="s">
        <v>100</v>
      </c>
      <c r="C126" s="154">
        <f t="shared" si="5"/>
        <v>44</v>
      </c>
      <c r="D126" s="96" t="s">
        <v>14</v>
      </c>
      <c r="E126" s="111">
        <v>0</v>
      </c>
      <c r="F126" s="1">
        <f t="shared" ref="F126:F140" si="6">E126*C126</f>
        <v>0</v>
      </c>
      <c r="G126" s="111"/>
      <c r="H126" s="111"/>
      <c r="I126" s="101" t="s">
        <v>90</v>
      </c>
      <c r="J126" s="96">
        <v>1</v>
      </c>
      <c r="K126" s="97">
        <v>1</v>
      </c>
      <c r="L126" s="97">
        <v>1</v>
      </c>
      <c r="M126" s="97">
        <v>1</v>
      </c>
      <c r="N126" s="97">
        <v>1</v>
      </c>
      <c r="O126" s="97">
        <v>1</v>
      </c>
      <c r="P126" s="97">
        <v>1</v>
      </c>
      <c r="Q126" s="97">
        <v>1</v>
      </c>
      <c r="R126" s="97">
        <v>1</v>
      </c>
      <c r="S126" s="97">
        <v>1</v>
      </c>
      <c r="T126" s="102"/>
      <c r="U126" s="102"/>
      <c r="V126" s="102"/>
      <c r="W126" s="102"/>
      <c r="X126" s="102"/>
      <c r="Y126" s="102"/>
      <c r="Z126" s="102"/>
      <c r="AA126" s="97">
        <v>2</v>
      </c>
      <c r="AB126" s="97">
        <v>1</v>
      </c>
      <c r="AC126" s="97">
        <v>1</v>
      </c>
      <c r="AD126" s="97">
        <v>1</v>
      </c>
      <c r="AE126" s="97">
        <v>1</v>
      </c>
      <c r="AF126" s="97">
        <v>1</v>
      </c>
      <c r="AG126" s="97">
        <v>1</v>
      </c>
      <c r="AH126" s="97">
        <v>1</v>
      </c>
      <c r="AI126" s="97">
        <v>1</v>
      </c>
      <c r="AJ126" s="97">
        <v>1</v>
      </c>
      <c r="AK126" s="97">
        <v>1</v>
      </c>
      <c r="AL126" s="97">
        <v>1</v>
      </c>
      <c r="AM126" s="97">
        <v>1</v>
      </c>
      <c r="AN126" s="97">
        <v>1</v>
      </c>
      <c r="AO126" s="97">
        <v>1</v>
      </c>
      <c r="AP126" s="97">
        <v>1</v>
      </c>
      <c r="AQ126" s="97">
        <v>1</v>
      </c>
      <c r="AR126" s="97">
        <v>1</v>
      </c>
      <c r="AS126" s="97">
        <v>1</v>
      </c>
      <c r="AT126" s="97">
        <v>1</v>
      </c>
      <c r="AU126" s="97">
        <v>1</v>
      </c>
      <c r="AV126" s="97">
        <v>1</v>
      </c>
      <c r="AW126" s="97">
        <v>1</v>
      </c>
      <c r="AX126" s="97">
        <v>1</v>
      </c>
      <c r="AY126" s="97">
        <v>1</v>
      </c>
      <c r="AZ126" s="97">
        <v>1</v>
      </c>
      <c r="BA126" s="105">
        <v>1</v>
      </c>
      <c r="BB126" s="97">
        <v>1</v>
      </c>
      <c r="BC126" s="97">
        <v>1</v>
      </c>
      <c r="BD126" s="97">
        <v>1</v>
      </c>
      <c r="BE126" s="97">
        <v>1</v>
      </c>
      <c r="BF126" s="97">
        <v>1</v>
      </c>
      <c r="BG126" s="97">
        <v>1</v>
      </c>
    </row>
    <row r="127" spans="1:59" x14ac:dyDescent="0.25">
      <c r="A127" s="87">
        <v>92</v>
      </c>
      <c r="B127" s="23" t="s">
        <v>123</v>
      </c>
      <c r="C127" s="154">
        <f t="shared" si="5"/>
        <v>7</v>
      </c>
      <c r="D127" s="96" t="s">
        <v>14</v>
      </c>
      <c r="E127" s="111">
        <v>0</v>
      </c>
      <c r="F127" s="1">
        <f t="shared" si="6"/>
        <v>0</v>
      </c>
      <c r="G127" s="111"/>
      <c r="H127" s="111"/>
      <c r="I127" s="101"/>
      <c r="J127" s="96"/>
      <c r="K127" s="97"/>
      <c r="L127" s="97"/>
      <c r="M127" s="97"/>
      <c r="N127" s="97"/>
      <c r="O127" s="97"/>
      <c r="P127" s="97"/>
      <c r="Q127" s="97"/>
      <c r="R127" s="97">
        <v>1</v>
      </c>
      <c r="S127" s="102"/>
      <c r="T127" s="102"/>
      <c r="U127" s="102"/>
      <c r="V127" s="102"/>
      <c r="W127" s="102"/>
      <c r="X127" s="97">
        <v>1</v>
      </c>
      <c r="Y127" s="97">
        <v>1</v>
      </c>
      <c r="Z127" s="102"/>
      <c r="AA127" s="102"/>
      <c r="AB127" s="102"/>
      <c r="AC127" s="102"/>
      <c r="AD127" s="102"/>
      <c r="AE127" s="102"/>
      <c r="AF127" s="102"/>
      <c r="AG127" s="102"/>
      <c r="AH127" s="97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97">
        <v>1</v>
      </c>
      <c r="AW127" s="102"/>
      <c r="AX127" s="102"/>
      <c r="AY127" s="102"/>
      <c r="AZ127" s="97">
        <v>2</v>
      </c>
      <c r="BA127" s="106"/>
      <c r="BB127" s="102"/>
      <c r="BC127" s="102"/>
      <c r="BD127" s="102"/>
      <c r="BE127" s="102"/>
      <c r="BF127" s="97">
        <v>1</v>
      </c>
      <c r="BG127" s="102"/>
    </row>
    <row r="128" spans="1:59" x14ac:dyDescent="0.25">
      <c r="A128" s="87">
        <v>93</v>
      </c>
      <c r="B128" s="23" t="s">
        <v>96</v>
      </c>
      <c r="C128" s="154">
        <f t="shared" ref="C128:C140" si="7">SUM(J128:BG128)</f>
        <v>20</v>
      </c>
      <c r="D128" s="96" t="s">
        <v>14</v>
      </c>
      <c r="E128" s="111">
        <v>0</v>
      </c>
      <c r="F128" s="1">
        <f t="shared" si="6"/>
        <v>0</v>
      </c>
      <c r="G128" s="111"/>
      <c r="H128" s="111"/>
      <c r="I128" s="101"/>
      <c r="J128" s="96"/>
      <c r="K128" s="97"/>
      <c r="L128" s="97">
        <v>1</v>
      </c>
      <c r="M128" s="102"/>
      <c r="N128" s="97">
        <v>4</v>
      </c>
      <c r="O128" s="102"/>
      <c r="P128" s="102"/>
      <c r="Q128" s="102"/>
      <c r="R128" s="102"/>
      <c r="S128" s="102"/>
      <c r="T128" s="97">
        <v>1</v>
      </c>
      <c r="U128" s="97">
        <v>1</v>
      </c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97">
        <v>1</v>
      </c>
      <c r="AH128" s="97">
        <v>4</v>
      </c>
      <c r="AI128" s="97">
        <v>1</v>
      </c>
      <c r="AJ128" s="102"/>
      <c r="AK128" s="97">
        <v>1</v>
      </c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97">
        <v>2</v>
      </c>
      <c r="AW128" s="102"/>
      <c r="AX128" s="102"/>
      <c r="AY128" s="97">
        <v>2</v>
      </c>
      <c r="AZ128" s="102"/>
      <c r="BA128" s="106"/>
      <c r="BB128" s="102"/>
      <c r="BC128" s="102"/>
      <c r="BD128" s="102"/>
      <c r="BE128" s="102"/>
      <c r="BF128" s="97">
        <v>2</v>
      </c>
      <c r="BG128" s="102"/>
    </row>
    <row r="129" spans="1:59" x14ac:dyDescent="0.25">
      <c r="A129" s="87">
        <v>94</v>
      </c>
      <c r="B129" s="23" t="s">
        <v>101</v>
      </c>
      <c r="C129" s="154">
        <f t="shared" si="7"/>
        <v>106</v>
      </c>
      <c r="D129" s="96" t="s">
        <v>14</v>
      </c>
      <c r="E129" s="111">
        <v>0</v>
      </c>
      <c r="F129" s="1">
        <f t="shared" si="6"/>
        <v>0</v>
      </c>
      <c r="G129" s="111"/>
      <c r="H129" s="111"/>
      <c r="I129" s="101"/>
      <c r="J129" s="96">
        <v>4</v>
      </c>
      <c r="K129" s="97">
        <v>4</v>
      </c>
      <c r="L129" s="97">
        <v>4</v>
      </c>
      <c r="M129" s="97">
        <v>4</v>
      </c>
      <c r="N129" s="102"/>
      <c r="O129" s="97">
        <v>4</v>
      </c>
      <c r="P129" s="97">
        <v>4</v>
      </c>
      <c r="Q129" s="97">
        <v>4</v>
      </c>
      <c r="R129" s="97">
        <v>4</v>
      </c>
      <c r="S129" s="97">
        <v>4</v>
      </c>
      <c r="T129" s="97">
        <v>2</v>
      </c>
      <c r="U129" s="102"/>
      <c r="V129" s="102"/>
      <c r="W129" s="97">
        <v>1</v>
      </c>
      <c r="X129" s="97">
        <v>2</v>
      </c>
      <c r="Y129" s="102"/>
      <c r="Z129" s="102"/>
      <c r="AA129" s="102"/>
      <c r="AB129" s="102"/>
      <c r="AC129" s="97">
        <v>2</v>
      </c>
      <c r="AD129" s="97">
        <v>4</v>
      </c>
      <c r="AE129" s="97">
        <v>4</v>
      </c>
      <c r="AF129" s="97">
        <v>4</v>
      </c>
      <c r="AG129" s="97">
        <v>4</v>
      </c>
      <c r="AH129" s="97">
        <v>4</v>
      </c>
      <c r="AI129" s="97">
        <v>4</v>
      </c>
      <c r="AJ129" s="97">
        <v>4</v>
      </c>
      <c r="AK129" s="97">
        <v>4</v>
      </c>
      <c r="AL129" s="97">
        <v>4</v>
      </c>
      <c r="AM129" s="97">
        <v>4</v>
      </c>
      <c r="AN129" s="97">
        <v>4</v>
      </c>
      <c r="AO129" s="102"/>
      <c r="AP129" s="102"/>
      <c r="AQ129" s="97">
        <v>1</v>
      </c>
      <c r="AR129" s="97">
        <v>2</v>
      </c>
      <c r="AS129" s="97">
        <v>1</v>
      </c>
      <c r="AT129" s="97">
        <v>1</v>
      </c>
      <c r="AU129" s="97">
        <v>2</v>
      </c>
      <c r="AV129" s="97">
        <v>1</v>
      </c>
      <c r="AW129" s="102"/>
      <c r="AX129" s="102"/>
      <c r="AY129" s="102"/>
      <c r="AZ129" s="102"/>
      <c r="BA129" s="106"/>
      <c r="BB129" s="97">
        <v>2</v>
      </c>
      <c r="BC129" s="97">
        <v>2</v>
      </c>
      <c r="BD129" s="97">
        <v>2</v>
      </c>
      <c r="BE129" s="97">
        <v>2</v>
      </c>
      <c r="BF129" s="97">
        <v>1</v>
      </c>
      <c r="BG129" s="97">
        <v>2</v>
      </c>
    </row>
    <row r="130" spans="1:59" x14ac:dyDescent="0.25">
      <c r="A130" s="87">
        <v>95</v>
      </c>
      <c r="B130" s="23" t="s">
        <v>106</v>
      </c>
      <c r="C130" s="154">
        <f t="shared" si="7"/>
        <v>34</v>
      </c>
      <c r="D130" s="96" t="s">
        <v>14</v>
      </c>
      <c r="E130" s="111">
        <v>0</v>
      </c>
      <c r="F130" s="1">
        <f t="shared" si="6"/>
        <v>0</v>
      </c>
      <c r="G130" s="111"/>
      <c r="H130" s="111"/>
      <c r="I130" s="101"/>
      <c r="J130" s="96"/>
      <c r="K130" s="97">
        <v>1</v>
      </c>
      <c r="L130" s="102"/>
      <c r="M130" s="102"/>
      <c r="N130" s="102"/>
      <c r="O130" s="102"/>
      <c r="P130" s="102"/>
      <c r="Q130" s="102"/>
      <c r="R130" s="102"/>
      <c r="S130" s="102"/>
      <c r="T130" s="97">
        <v>3</v>
      </c>
      <c r="U130" s="102"/>
      <c r="V130" s="102"/>
      <c r="W130" s="97">
        <v>1</v>
      </c>
      <c r="X130" s="97">
        <v>2</v>
      </c>
      <c r="Y130" s="102"/>
      <c r="Z130" s="102"/>
      <c r="AA130" s="102"/>
      <c r="AB130" s="97">
        <v>1</v>
      </c>
      <c r="AC130" s="102"/>
      <c r="AD130" s="97">
        <v>4</v>
      </c>
      <c r="AE130" s="97">
        <v>2</v>
      </c>
      <c r="AF130" s="97">
        <v>1</v>
      </c>
      <c r="AG130" s="97">
        <v>1</v>
      </c>
      <c r="AH130" s="97">
        <v>2</v>
      </c>
      <c r="AI130" s="97">
        <v>1</v>
      </c>
      <c r="AJ130" s="97">
        <v>1</v>
      </c>
      <c r="AK130" s="97">
        <v>1</v>
      </c>
      <c r="AL130" s="97">
        <v>2</v>
      </c>
      <c r="AM130" s="102"/>
      <c r="AN130" s="102"/>
      <c r="AO130" s="102"/>
      <c r="AP130" s="102"/>
      <c r="AQ130" s="97">
        <v>2</v>
      </c>
      <c r="AR130" s="102"/>
      <c r="AS130" s="102"/>
      <c r="AT130" s="102"/>
      <c r="AU130" s="102"/>
      <c r="AV130" s="97">
        <v>1</v>
      </c>
      <c r="AW130" s="102"/>
      <c r="AX130" s="102"/>
      <c r="AY130" s="102"/>
      <c r="AZ130" s="102"/>
      <c r="BA130" s="106"/>
      <c r="BB130" s="97">
        <v>2</v>
      </c>
      <c r="BC130" s="102"/>
      <c r="BD130" s="97">
        <v>3</v>
      </c>
      <c r="BE130" s="97">
        <v>2</v>
      </c>
      <c r="BF130" s="97">
        <v>1</v>
      </c>
      <c r="BG130" s="102"/>
    </row>
    <row r="131" spans="1:59" x14ac:dyDescent="0.25">
      <c r="A131" s="87">
        <v>96</v>
      </c>
      <c r="B131" s="23" t="s">
        <v>102</v>
      </c>
      <c r="C131" s="154">
        <f t="shared" si="7"/>
        <v>14</v>
      </c>
      <c r="D131" s="96" t="s">
        <v>14</v>
      </c>
      <c r="E131" s="111">
        <v>0</v>
      </c>
      <c r="F131" s="1">
        <f t="shared" si="6"/>
        <v>0</v>
      </c>
      <c r="G131" s="111"/>
      <c r="H131" s="111"/>
      <c r="I131" s="101" t="s">
        <v>103</v>
      </c>
      <c r="J131" s="96">
        <v>1</v>
      </c>
      <c r="K131" s="97">
        <v>1</v>
      </c>
      <c r="L131" s="97">
        <v>1</v>
      </c>
      <c r="M131" s="97">
        <v>1</v>
      </c>
      <c r="N131" s="102"/>
      <c r="O131" s="102"/>
      <c r="P131" s="102"/>
      <c r="Q131" s="97">
        <v>1</v>
      </c>
      <c r="R131" s="97">
        <v>1</v>
      </c>
      <c r="S131" s="97">
        <v>1</v>
      </c>
      <c r="T131" s="102"/>
      <c r="U131" s="102"/>
      <c r="V131" s="102"/>
      <c r="W131" s="102"/>
      <c r="X131" s="102"/>
      <c r="Y131" s="102"/>
      <c r="Z131" s="97">
        <v>4</v>
      </c>
      <c r="AA131" s="102"/>
      <c r="AB131" s="102"/>
      <c r="AC131" s="102"/>
      <c r="AD131" s="102"/>
      <c r="AE131" s="97">
        <v>1</v>
      </c>
      <c r="AF131" s="102"/>
      <c r="AG131" s="97"/>
      <c r="AH131" s="97">
        <v>1</v>
      </c>
      <c r="AI131" s="102"/>
      <c r="AJ131" s="102"/>
      <c r="AK131" s="97">
        <v>1</v>
      </c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6"/>
      <c r="BB131" s="102"/>
      <c r="BC131" s="102"/>
      <c r="BD131" s="102"/>
      <c r="BE131" s="102"/>
      <c r="BF131" s="102"/>
      <c r="BG131" s="102"/>
    </row>
    <row r="132" spans="1:59" x14ac:dyDescent="0.25">
      <c r="A132" s="87">
        <v>97</v>
      </c>
      <c r="B132" s="23" t="s">
        <v>97</v>
      </c>
      <c r="C132" s="154">
        <f t="shared" si="7"/>
        <v>45</v>
      </c>
      <c r="D132" s="96" t="s">
        <v>14</v>
      </c>
      <c r="E132" s="111">
        <v>0</v>
      </c>
      <c r="F132" s="1">
        <f t="shared" si="6"/>
        <v>0</v>
      </c>
      <c r="G132" s="111"/>
      <c r="H132" s="111"/>
      <c r="I132" s="101"/>
      <c r="J132" s="96">
        <v>1</v>
      </c>
      <c r="K132" s="97">
        <v>1</v>
      </c>
      <c r="L132" s="102"/>
      <c r="M132" s="97">
        <v>1</v>
      </c>
      <c r="N132" s="97">
        <v>1</v>
      </c>
      <c r="O132" s="97">
        <v>1</v>
      </c>
      <c r="P132" s="102"/>
      <c r="Q132" s="97">
        <v>1</v>
      </c>
      <c r="R132" s="97">
        <v>1</v>
      </c>
      <c r="S132" s="97"/>
      <c r="T132" s="97">
        <v>1</v>
      </c>
      <c r="U132" s="97">
        <v>1</v>
      </c>
      <c r="V132" s="97">
        <v>1</v>
      </c>
      <c r="W132" s="97">
        <v>1</v>
      </c>
      <c r="X132" s="97">
        <v>1</v>
      </c>
      <c r="Y132" s="97">
        <v>1</v>
      </c>
      <c r="Z132" s="97">
        <v>1</v>
      </c>
      <c r="AA132" s="97">
        <v>1</v>
      </c>
      <c r="AB132" s="97">
        <v>1</v>
      </c>
      <c r="AC132" s="97">
        <v>1</v>
      </c>
      <c r="AD132" s="97"/>
      <c r="AE132" s="97">
        <v>1</v>
      </c>
      <c r="AF132" s="97">
        <v>1</v>
      </c>
      <c r="AG132" s="97">
        <v>1</v>
      </c>
      <c r="AH132" s="97">
        <v>1</v>
      </c>
      <c r="AI132" s="97">
        <v>1</v>
      </c>
      <c r="AJ132" s="97">
        <v>1</v>
      </c>
      <c r="AK132" s="97">
        <v>1</v>
      </c>
      <c r="AL132" s="97">
        <v>1</v>
      </c>
      <c r="AM132" s="97">
        <v>1</v>
      </c>
      <c r="AN132" s="97">
        <v>1</v>
      </c>
      <c r="AO132" s="97">
        <v>1</v>
      </c>
      <c r="AP132" s="97">
        <v>1</v>
      </c>
      <c r="AQ132" s="97">
        <v>1</v>
      </c>
      <c r="AR132" s="102"/>
      <c r="AS132" s="97">
        <v>1</v>
      </c>
      <c r="AT132" s="97">
        <v>1</v>
      </c>
      <c r="AU132" s="97">
        <v>1</v>
      </c>
      <c r="AV132" s="97">
        <v>1</v>
      </c>
      <c r="AW132" s="97">
        <v>1</v>
      </c>
      <c r="AX132" s="97">
        <v>1</v>
      </c>
      <c r="AY132" s="97">
        <v>1</v>
      </c>
      <c r="AZ132" s="97">
        <v>1</v>
      </c>
      <c r="BA132" s="105">
        <v>1</v>
      </c>
      <c r="BB132" s="97">
        <v>1</v>
      </c>
      <c r="BC132" s="97">
        <v>1</v>
      </c>
      <c r="BD132" s="97">
        <v>1</v>
      </c>
      <c r="BE132" s="97">
        <v>1</v>
      </c>
      <c r="BF132" s="97">
        <v>1</v>
      </c>
      <c r="BG132" s="97">
        <v>1</v>
      </c>
    </row>
    <row r="133" spans="1:59" x14ac:dyDescent="0.25">
      <c r="A133" s="87">
        <v>98</v>
      </c>
      <c r="B133" s="23" t="s">
        <v>87</v>
      </c>
      <c r="C133" s="154">
        <f t="shared" si="7"/>
        <v>2500</v>
      </c>
      <c r="D133" s="96" t="s">
        <v>21</v>
      </c>
      <c r="E133" s="111">
        <v>0</v>
      </c>
      <c r="F133" s="1">
        <f t="shared" si="6"/>
        <v>0</v>
      </c>
      <c r="G133" s="111"/>
      <c r="H133" s="111"/>
      <c r="I133" s="101"/>
      <c r="J133" s="96">
        <v>50</v>
      </c>
      <c r="K133" s="97">
        <v>50</v>
      </c>
      <c r="L133" s="97">
        <v>50</v>
      </c>
      <c r="M133" s="97">
        <v>50</v>
      </c>
      <c r="N133" s="97">
        <v>50</v>
      </c>
      <c r="O133" s="97">
        <v>50</v>
      </c>
      <c r="P133" s="97">
        <v>50</v>
      </c>
      <c r="Q133" s="97">
        <v>50</v>
      </c>
      <c r="R133" s="97">
        <v>50</v>
      </c>
      <c r="S133" s="96">
        <v>50</v>
      </c>
      <c r="T133" s="97">
        <v>50</v>
      </c>
      <c r="U133" s="97">
        <v>50</v>
      </c>
      <c r="V133" s="97">
        <v>50</v>
      </c>
      <c r="W133" s="97">
        <v>50</v>
      </c>
      <c r="X133" s="97">
        <v>50</v>
      </c>
      <c r="Y133" s="97">
        <v>50</v>
      </c>
      <c r="Z133" s="97">
        <v>50</v>
      </c>
      <c r="AA133" s="97">
        <v>50</v>
      </c>
      <c r="AB133" s="97">
        <v>50</v>
      </c>
      <c r="AC133" s="97">
        <v>50</v>
      </c>
      <c r="AD133" s="97">
        <v>50</v>
      </c>
      <c r="AE133" s="97">
        <v>50</v>
      </c>
      <c r="AF133" s="97">
        <v>50</v>
      </c>
      <c r="AG133" s="97">
        <v>50</v>
      </c>
      <c r="AH133" s="97">
        <v>50</v>
      </c>
      <c r="AI133" s="97">
        <v>50</v>
      </c>
      <c r="AJ133" s="97">
        <v>50</v>
      </c>
      <c r="AK133" s="97">
        <v>50</v>
      </c>
      <c r="AL133" s="97">
        <v>50</v>
      </c>
      <c r="AM133" s="97">
        <v>50</v>
      </c>
      <c r="AN133" s="97">
        <v>50</v>
      </c>
      <c r="AO133" s="97">
        <v>50</v>
      </c>
      <c r="AP133" s="97">
        <v>50</v>
      </c>
      <c r="AQ133" s="97">
        <v>50</v>
      </c>
      <c r="AR133" s="97">
        <v>50</v>
      </c>
      <c r="AS133" s="97">
        <v>50</v>
      </c>
      <c r="AT133" s="97">
        <v>50</v>
      </c>
      <c r="AU133" s="97">
        <v>50</v>
      </c>
      <c r="AV133" s="97">
        <v>50</v>
      </c>
      <c r="AW133" s="97">
        <v>50</v>
      </c>
      <c r="AX133" s="97">
        <v>50</v>
      </c>
      <c r="AY133" s="97">
        <v>50</v>
      </c>
      <c r="AZ133" s="97">
        <v>50</v>
      </c>
      <c r="BA133" s="105">
        <v>50</v>
      </c>
      <c r="BB133" s="97">
        <v>50</v>
      </c>
      <c r="BC133" s="97">
        <v>50</v>
      </c>
      <c r="BD133" s="97">
        <v>50</v>
      </c>
      <c r="BE133" s="97">
        <v>50</v>
      </c>
      <c r="BF133" s="97">
        <v>50</v>
      </c>
      <c r="BG133" s="97">
        <v>50</v>
      </c>
    </row>
    <row r="134" spans="1:59" x14ac:dyDescent="0.25">
      <c r="A134" s="87">
        <v>99</v>
      </c>
      <c r="B134" s="23" t="s">
        <v>221</v>
      </c>
      <c r="C134" s="154">
        <f t="shared" si="7"/>
        <v>1</v>
      </c>
      <c r="D134" s="128" t="s">
        <v>14</v>
      </c>
      <c r="E134" s="111">
        <v>0</v>
      </c>
      <c r="F134" s="1">
        <f t="shared" si="6"/>
        <v>0</v>
      </c>
      <c r="G134" s="111"/>
      <c r="H134" s="111"/>
      <c r="I134" s="129"/>
      <c r="J134" s="96"/>
      <c r="K134" s="97"/>
      <c r="L134" s="97"/>
      <c r="M134" s="97"/>
      <c r="N134" s="97"/>
      <c r="O134" s="97"/>
      <c r="P134" s="97"/>
      <c r="Q134" s="97"/>
      <c r="R134" s="97"/>
      <c r="S134" s="96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>
        <v>1</v>
      </c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6"/>
      <c r="BB134" s="102"/>
      <c r="BC134" s="102"/>
      <c r="BD134" s="102"/>
      <c r="BE134" s="102"/>
      <c r="BF134" s="102"/>
      <c r="BG134" s="102"/>
    </row>
    <row r="135" spans="1:59" x14ac:dyDescent="0.25">
      <c r="A135" s="87">
        <v>100</v>
      </c>
      <c r="B135" s="23" t="s">
        <v>171</v>
      </c>
      <c r="C135" s="154">
        <f t="shared" si="7"/>
        <v>1</v>
      </c>
      <c r="D135" s="128" t="s">
        <v>14</v>
      </c>
      <c r="E135" s="111">
        <v>0</v>
      </c>
      <c r="F135" s="1">
        <f t="shared" si="6"/>
        <v>0</v>
      </c>
      <c r="G135" s="111"/>
      <c r="H135" s="111"/>
      <c r="I135" s="129"/>
      <c r="J135" s="96"/>
      <c r="K135" s="97"/>
      <c r="L135" s="97"/>
      <c r="M135" s="97"/>
      <c r="N135" s="97"/>
      <c r="O135" s="97"/>
      <c r="P135" s="97"/>
      <c r="Q135" s="97"/>
      <c r="R135" s="97"/>
      <c r="S135" s="96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>
        <v>1</v>
      </c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6"/>
      <c r="BB135" s="102"/>
      <c r="BC135" s="102"/>
      <c r="BD135" s="102"/>
      <c r="BE135" s="102"/>
      <c r="BF135" s="102"/>
      <c r="BG135" s="102"/>
    </row>
    <row r="136" spans="1:59" ht="36" x14ac:dyDescent="0.25">
      <c r="A136" s="87">
        <v>101</v>
      </c>
      <c r="B136" s="90" t="s">
        <v>173</v>
      </c>
      <c r="C136" s="154">
        <f t="shared" si="7"/>
        <v>290</v>
      </c>
      <c r="D136" s="96" t="s">
        <v>30</v>
      </c>
      <c r="E136" s="111">
        <v>0</v>
      </c>
      <c r="F136" s="1">
        <f t="shared" si="6"/>
        <v>0</v>
      </c>
      <c r="G136" s="111"/>
      <c r="H136" s="111"/>
      <c r="I136" s="129"/>
      <c r="J136" s="96"/>
      <c r="K136" s="97"/>
      <c r="L136" s="97"/>
      <c r="M136" s="97"/>
      <c r="N136" s="97"/>
      <c r="O136" s="97"/>
      <c r="P136" s="97"/>
      <c r="Q136" s="97"/>
      <c r="R136" s="97"/>
      <c r="S136" s="96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102"/>
      <c r="AG136" s="102"/>
      <c r="AH136" s="102"/>
      <c r="AI136" s="102"/>
      <c r="AJ136" s="102"/>
      <c r="AK136" s="102"/>
      <c r="AL136" s="97">
        <v>120</v>
      </c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6"/>
      <c r="BB136" s="97">
        <v>125</v>
      </c>
      <c r="BC136" s="97">
        <v>45</v>
      </c>
      <c r="BD136" s="102"/>
      <c r="BE136" s="102"/>
      <c r="BF136" s="102"/>
      <c r="BG136" s="102"/>
    </row>
    <row r="137" spans="1:59" x14ac:dyDescent="0.25">
      <c r="A137" s="87">
        <v>102</v>
      </c>
      <c r="B137" s="93" t="s">
        <v>224</v>
      </c>
      <c r="C137" s="154">
        <f t="shared" si="7"/>
        <v>2</v>
      </c>
      <c r="D137" s="96" t="s">
        <v>14</v>
      </c>
      <c r="E137" s="111">
        <v>0</v>
      </c>
      <c r="F137" s="1">
        <f t="shared" si="6"/>
        <v>0</v>
      </c>
      <c r="G137" s="111"/>
      <c r="H137" s="111"/>
      <c r="I137" s="129"/>
      <c r="J137" s="96"/>
      <c r="K137" s="97"/>
      <c r="L137" s="97"/>
      <c r="M137" s="97"/>
      <c r="N137" s="97"/>
      <c r="O137" s="97"/>
      <c r="P137" s="97"/>
      <c r="Q137" s="97"/>
      <c r="R137" s="97"/>
      <c r="S137" s="96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102"/>
      <c r="AG137" s="102"/>
      <c r="AH137" s="102"/>
      <c r="AI137" s="102"/>
      <c r="AJ137" s="102"/>
      <c r="AK137" s="102"/>
      <c r="AL137" s="97">
        <v>1</v>
      </c>
      <c r="AM137" s="102"/>
      <c r="AN137" s="102"/>
      <c r="AO137" s="102"/>
      <c r="AP137" s="102"/>
      <c r="AQ137" s="102"/>
      <c r="AR137" s="97">
        <v>1</v>
      </c>
      <c r="AS137" s="102"/>
      <c r="AT137" s="102"/>
      <c r="AU137" s="102"/>
      <c r="AV137" s="102"/>
      <c r="AW137" s="102"/>
      <c r="AX137" s="102"/>
      <c r="AY137" s="102"/>
      <c r="AZ137" s="102"/>
      <c r="BA137" s="106"/>
      <c r="BB137" s="102"/>
      <c r="BC137" s="102"/>
      <c r="BD137" s="102"/>
      <c r="BE137" s="102"/>
      <c r="BF137" s="102"/>
      <c r="BG137" s="102"/>
    </row>
    <row r="138" spans="1:59" x14ac:dyDescent="0.25">
      <c r="A138" s="87"/>
      <c r="B138" s="17" t="s">
        <v>104</v>
      </c>
      <c r="C138" s="142"/>
      <c r="D138" s="18"/>
      <c r="E138" s="4"/>
      <c r="F138" s="1"/>
      <c r="G138" s="4"/>
      <c r="H138" s="4"/>
      <c r="I138" s="18"/>
      <c r="J138" s="99"/>
      <c r="K138" s="96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7"/>
      <c r="BB138" s="100"/>
      <c r="BC138" s="100"/>
      <c r="BD138" s="100"/>
      <c r="BE138" s="100"/>
      <c r="BF138" s="100"/>
      <c r="BG138" s="100"/>
    </row>
    <row r="139" spans="1:59" ht="49.15" customHeight="1" x14ac:dyDescent="0.25">
      <c r="A139" s="87">
        <v>103</v>
      </c>
      <c r="B139" s="23" t="s">
        <v>249</v>
      </c>
      <c r="C139" s="159">
        <f t="shared" si="7"/>
        <v>167424.00000000006</v>
      </c>
      <c r="D139" s="96" t="s">
        <v>30</v>
      </c>
      <c r="E139" s="111">
        <v>0</v>
      </c>
      <c r="F139" s="1">
        <f t="shared" si="6"/>
        <v>0</v>
      </c>
      <c r="G139" s="111"/>
      <c r="H139" s="111"/>
      <c r="I139" s="101"/>
      <c r="J139" s="96">
        <v>3348.4800000000005</v>
      </c>
      <c r="K139" s="98">
        <f t="shared" ref="K139:S139" si="8">33484.8/10</f>
        <v>3348.4800000000005</v>
      </c>
      <c r="L139" s="98">
        <f t="shared" si="8"/>
        <v>3348.4800000000005</v>
      </c>
      <c r="M139" s="98">
        <f t="shared" si="8"/>
        <v>3348.4800000000005</v>
      </c>
      <c r="N139" s="98">
        <f t="shared" si="8"/>
        <v>3348.4800000000005</v>
      </c>
      <c r="O139" s="98">
        <f t="shared" si="8"/>
        <v>3348.4800000000005</v>
      </c>
      <c r="P139" s="98">
        <f t="shared" si="8"/>
        <v>3348.4800000000005</v>
      </c>
      <c r="Q139" s="98">
        <f t="shared" si="8"/>
        <v>3348.4800000000005</v>
      </c>
      <c r="R139" s="98">
        <f t="shared" si="8"/>
        <v>3348.4800000000005</v>
      </c>
      <c r="S139" s="98">
        <f t="shared" si="8"/>
        <v>3348.4800000000005</v>
      </c>
      <c r="T139" s="98">
        <v>3348.48</v>
      </c>
      <c r="U139" s="98">
        <v>3348.48</v>
      </c>
      <c r="V139" s="98">
        <v>3348.48</v>
      </c>
      <c r="W139" s="98">
        <v>3348.48</v>
      </c>
      <c r="X139" s="98">
        <v>3348.48</v>
      </c>
      <c r="Y139" s="98">
        <v>3348.48</v>
      </c>
      <c r="Z139" s="98">
        <v>3348.48</v>
      </c>
      <c r="AA139" s="98">
        <v>3348.48</v>
      </c>
      <c r="AB139" s="98">
        <v>3348.48</v>
      </c>
      <c r="AC139" s="98">
        <v>3348.48</v>
      </c>
      <c r="AD139" s="98">
        <f t="shared" ref="AD139:BG139" si="9">33484.8/10</f>
        <v>3348.4800000000005</v>
      </c>
      <c r="AE139" s="98">
        <f t="shared" si="9"/>
        <v>3348.4800000000005</v>
      </c>
      <c r="AF139" s="98">
        <f t="shared" si="9"/>
        <v>3348.4800000000005</v>
      </c>
      <c r="AG139" s="98">
        <f t="shared" si="9"/>
        <v>3348.4800000000005</v>
      </c>
      <c r="AH139" s="98">
        <f t="shared" si="9"/>
        <v>3348.4800000000005</v>
      </c>
      <c r="AI139" s="98">
        <f t="shared" si="9"/>
        <v>3348.4800000000005</v>
      </c>
      <c r="AJ139" s="98">
        <f t="shared" si="9"/>
        <v>3348.4800000000005</v>
      </c>
      <c r="AK139" s="98">
        <f t="shared" si="9"/>
        <v>3348.4800000000005</v>
      </c>
      <c r="AL139" s="98">
        <f t="shared" si="9"/>
        <v>3348.4800000000005</v>
      </c>
      <c r="AM139" s="98">
        <f t="shared" si="9"/>
        <v>3348.4800000000005</v>
      </c>
      <c r="AN139" s="103">
        <f t="shared" si="9"/>
        <v>3348.4800000000005</v>
      </c>
      <c r="AO139" s="103">
        <f t="shared" si="9"/>
        <v>3348.4800000000005</v>
      </c>
      <c r="AP139" s="103">
        <f t="shared" si="9"/>
        <v>3348.4800000000005</v>
      </c>
      <c r="AQ139" s="103">
        <f t="shared" si="9"/>
        <v>3348.4800000000005</v>
      </c>
      <c r="AR139" s="103">
        <f t="shared" si="9"/>
        <v>3348.4800000000005</v>
      </c>
      <c r="AS139" s="103">
        <f t="shared" si="9"/>
        <v>3348.4800000000005</v>
      </c>
      <c r="AT139" s="103">
        <f t="shared" si="9"/>
        <v>3348.4800000000005</v>
      </c>
      <c r="AU139" s="103">
        <f t="shared" si="9"/>
        <v>3348.4800000000005</v>
      </c>
      <c r="AV139" s="103">
        <f t="shared" si="9"/>
        <v>3348.4800000000005</v>
      </c>
      <c r="AW139" s="103">
        <f t="shared" si="9"/>
        <v>3348.4800000000005</v>
      </c>
      <c r="AX139" s="103">
        <f t="shared" si="9"/>
        <v>3348.4800000000005</v>
      </c>
      <c r="AY139" s="103">
        <f t="shared" si="9"/>
        <v>3348.4800000000005</v>
      </c>
      <c r="AZ139" s="103">
        <f t="shared" si="9"/>
        <v>3348.4800000000005</v>
      </c>
      <c r="BA139" s="130">
        <f t="shared" si="9"/>
        <v>3348.4800000000005</v>
      </c>
      <c r="BB139" s="103">
        <f t="shared" si="9"/>
        <v>3348.4800000000005</v>
      </c>
      <c r="BC139" s="103">
        <f t="shared" si="9"/>
        <v>3348.4800000000005</v>
      </c>
      <c r="BD139" s="103">
        <f t="shared" si="9"/>
        <v>3348.4800000000005</v>
      </c>
      <c r="BE139" s="103">
        <f t="shared" si="9"/>
        <v>3348.4800000000005</v>
      </c>
      <c r="BF139" s="103">
        <f t="shared" si="9"/>
        <v>3348.4800000000005</v>
      </c>
      <c r="BG139" s="103">
        <f t="shared" si="9"/>
        <v>3348.4800000000005</v>
      </c>
    </row>
    <row r="140" spans="1:59" ht="34.9" customHeight="1" thickBot="1" x14ac:dyDescent="0.3">
      <c r="A140" s="87">
        <v>104</v>
      </c>
      <c r="B140" s="23" t="s">
        <v>250</v>
      </c>
      <c r="C140" s="159">
        <f t="shared" si="7"/>
        <v>167424.00000000006</v>
      </c>
      <c r="D140" s="96" t="s">
        <v>30</v>
      </c>
      <c r="E140" s="111">
        <v>0</v>
      </c>
      <c r="F140" s="1">
        <f t="shared" si="6"/>
        <v>0</v>
      </c>
      <c r="G140" s="111"/>
      <c r="H140" s="111"/>
      <c r="I140" s="101"/>
      <c r="J140" s="96">
        <v>3348.4800000000005</v>
      </c>
      <c r="K140" s="98">
        <v>3348.4800000000005</v>
      </c>
      <c r="L140" s="98">
        <v>3348.4800000000005</v>
      </c>
      <c r="M140" s="98">
        <v>3348.4800000000005</v>
      </c>
      <c r="N140" s="98">
        <v>3348.4800000000005</v>
      </c>
      <c r="O140" s="98">
        <v>3348.4800000000005</v>
      </c>
      <c r="P140" s="98">
        <v>3348.4800000000005</v>
      </c>
      <c r="Q140" s="98">
        <v>3348.4800000000005</v>
      </c>
      <c r="R140" s="98">
        <v>3348.4800000000005</v>
      </c>
      <c r="S140" s="98">
        <v>3348.4800000000005</v>
      </c>
      <c r="T140" s="98">
        <v>3348.48</v>
      </c>
      <c r="U140" s="98">
        <v>3348.48</v>
      </c>
      <c r="V140" s="98">
        <v>3348.48</v>
      </c>
      <c r="W140" s="98">
        <v>3348.48</v>
      </c>
      <c r="X140" s="98">
        <v>3348.48</v>
      </c>
      <c r="Y140" s="98">
        <v>3348.48</v>
      </c>
      <c r="Z140" s="98">
        <v>3348.48</v>
      </c>
      <c r="AA140" s="98">
        <v>3348.48</v>
      </c>
      <c r="AB140" s="98">
        <v>3348.48</v>
      </c>
      <c r="AC140" s="98">
        <v>3348.48</v>
      </c>
      <c r="AD140" s="98">
        <v>3348.4800000000005</v>
      </c>
      <c r="AE140" s="98">
        <v>3348.4800000000005</v>
      </c>
      <c r="AF140" s="98">
        <v>3348.4800000000005</v>
      </c>
      <c r="AG140" s="98">
        <v>3348.4800000000005</v>
      </c>
      <c r="AH140" s="98">
        <v>3348.4800000000005</v>
      </c>
      <c r="AI140" s="98">
        <v>3348.4800000000005</v>
      </c>
      <c r="AJ140" s="98">
        <v>3348.4800000000005</v>
      </c>
      <c r="AK140" s="98">
        <v>3348.4800000000005</v>
      </c>
      <c r="AL140" s="98">
        <v>3348.4800000000005</v>
      </c>
      <c r="AM140" s="98">
        <v>3348.4800000000005</v>
      </c>
      <c r="AN140" s="103">
        <v>3348.4800000000005</v>
      </c>
      <c r="AO140" s="103">
        <v>3348.4800000000005</v>
      </c>
      <c r="AP140" s="103">
        <v>3348.4800000000005</v>
      </c>
      <c r="AQ140" s="103">
        <v>3348.4800000000005</v>
      </c>
      <c r="AR140" s="103">
        <v>3348.4800000000005</v>
      </c>
      <c r="AS140" s="103">
        <v>3348.4800000000005</v>
      </c>
      <c r="AT140" s="103">
        <v>3348.4800000000005</v>
      </c>
      <c r="AU140" s="103">
        <v>3348.4800000000005</v>
      </c>
      <c r="AV140" s="103">
        <v>3348.4800000000005</v>
      </c>
      <c r="AW140" s="103">
        <v>3348.4800000000005</v>
      </c>
      <c r="AX140" s="103">
        <v>3348.4800000000005</v>
      </c>
      <c r="AY140" s="103">
        <v>3348.4800000000005</v>
      </c>
      <c r="AZ140" s="103">
        <v>3348.4800000000005</v>
      </c>
      <c r="BA140" s="130">
        <v>3348.4800000000005</v>
      </c>
      <c r="BB140" s="103">
        <v>3348.4800000000005</v>
      </c>
      <c r="BC140" s="103">
        <v>3348.4800000000005</v>
      </c>
      <c r="BD140" s="103">
        <v>3348.4800000000005</v>
      </c>
      <c r="BE140" s="103">
        <v>3348.4800000000005</v>
      </c>
      <c r="BF140" s="103">
        <v>3348.4800000000005</v>
      </c>
      <c r="BG140" s="103">
        <v>3348.4800000000005</v>
      </c>
    </row>
    <row r="141" spans="1:59" s="66" customFormat="1" ht="35.450000000000003" customHeight="1" thickTop="1" thickBot="1" x14ac:dyDescent="0.3">
      <c r="A141" s="88"/>
      <c r="B141" s="65" t="s">
        <v>182</v>
      </c>
      <c r="C141" s="155"/>
      <c r="D141" s="70"/>
      <c r="E141" s="71"/>
      <c r="F141" s="67">
        <f>SUM(F61:F140)</f>
        <v>0</v>
      </c>
      <c r="G141" s="68"/>
      <c r="H141" s="68"/>
      <c r="I141" s="69"/>
      <c r="J141" s="92"/>
      <c r="K141" s="89"/>
    </row>
    <row r="142" spans="1:59" x14ac:dyDescent="0.25">
      <c r="B142" s="91"/>
      <c r="D142" s="91"/>
      <c r="E142" s="108"/>
      <c r="F142" s="108"/>
      <c r="G142" s="108"/>
      <c r="H142" s="108"/>
      <c r="I142" s="91"/>
      <c r="J142" s="91"/>
    </row>
    <row r="143" spans="1:59" ht="63" customHeight="1" thickBot="1" x14ac:dyDescent="0.3">
      <c r="B143" s="91"/>
      <c r="D143" s="91"/>
      <c r="E143" s="108"/>
      <c r="F143" s="108"/>
      <c r="G143" s="108"/>
      <c r="H143" s="108"/>
      <c r="I143" s="91"/>
    </row>
    <row r="144" spans="1:59" ht="57" customHeight="1" thickBot="1" x14ac:dyDescent="0.3">
      <c r="A144" s="117"/>
      <c r="B144" s="118" t="s">
        <v>199</v>
      </c>
      <c r="C144" s="156"/>
      <c r="D144" s="119"/>
      <c r="E144" s="120"/>
      <c r="F144" s="120"/>
      <c r="G144" s="120"/>
      <c r="H144" s="120"/>
      <c r="I144" s="119"/>
      <c r="J144" s="121" t="s">
        <v>193</v>
      </c>
      <c r="K144" s="121" t="s">
        <v>194</v>
      </c>
      <c r="L144" s="121" t="s">
        <v>195</v>
      </c>
      <c r="M144" s="121" t="s">
        <v>196</v>
      </c>
      <c r="N144" s="122" t="s">
        <v>197</v>
      </c>
    </row>
    <row r="145" spans="1:14" ht="36" x14ac:dyDescent="0.25">
      <c r="A145" s="132" t="s">
        <v>2</v>
      </c>
      <c r="B145" s="133" t="s">
        <v>3</v>
      </c>
      <c r="C145" s="152" t="s">
        <v>4</v>
      </c>
      <c r="D145" s="133" t="s">
        <v>5</v>
      </c>
      <c r="E145" s="134" t="s">
        <v>6</v>
      </c>
      <c r="F145" s="134" t="s">
        <v>7</v>
      </c>
      <c r="G145" s="135" t="s">
        <v>8</v>
      </c>
      <c r="H145" s="135" t="s">
        <v>9</v>
      </c>
      <c r="I145" s="136" t="s">
        <v>10</v>
      </c>
      <c r="J145" s="45"/>
    </row>
    <row r="146" spans="1:14" x14ac:dyDescent="0.25">
      <c r="A146" s="87"/>
      <c r="B146" s="113" t="s">
        <v>124</v>
      </c>
      <c r="C146" s="153"/>
      <c r="D146" s="114"/>
      <c r="E146" s="115"/>
      <c r="F146" s="115"/>
      <c r="G146" s="115"/>
      <c r="H146" s="115"/>
      <c r="I146" s="116"/>
      <c r="J146" s="51"/>
      <c r="K146" s="11"/>
    </row>
    <row r="147" spans="1:14" x14ac:dyDescent="0.25">
      <c r="A147" s="87">
        <v>105</v>
      </c>
      <c r="B147" s="23" t="s">
        <v>125</v>
      </c>
      <c r="C147" s="154">
        <f t="shared" ref="C147:C201" si="10">SUM(J147:BG147)</f>
        <v>12</v>
      </c>
      <c r="D147" s="24" t="s">
        <v>14</v>
      </c>
      <c r="E147" s="9">
        <v>0</v>
      </c>
      <c r="F147" s="2">
        <f t="shared" ref="F147:F158" si="11">C147*E147</f>
        <v>0</v>
      </c>
      <c r="G147" s="59"/>
      <c r="H147" s="59"/>
      <c r="I147" s="90" t="s">
        <v>126</v>
      </c>
      <c r="J147" s="97">
        <v>1</v>
      </c>
      <c r="K147" s="97">
        <v>3</v>
      </c>
      <c r="L147" s="97">
        <v>2</v>
      </c>
      <c r="M147" s="97">
        <v>3</v>
      </c>
      <c r="N147" s="97">
        <v>3</v>
      </c>
    </row>
    <row r="148" spans="1:14" x14ac:dyDescent="0.25">
      <c r="A148" s="87">
        <v>106</v>
      </c>
      <c r="B148" s="23" t="s">
        <v>127</v>
      </c>
      <c r="C148" s="154">
        <f t="shared" si="10"/>
        <v>5</v>
      </c>
      <c r="D148" s="24" t="s">
        <v>14</v>
      </c>
      <c r="E148" s="2">
        <v>0</v>
      </c>
      <c r="F148" s="2">
        <f t="shared" si="11"/>
        <v>0</v>
      </c>
      <c r="G148" s="59"/>
      <c r="H148" s="59"/>
      <c r="I148" s="90"/>
      <c r="J148" s="97">
        <v>1</v>
      </c>
      <c r="K148" s="97">
        <v>1</v>
      </c>
      <c r="L148" s="97">
        <v>1</v>
      </c>
      <c r="M148" s="97">
        <v>1</v>
      </c>
      <c r="N148" s="97">
        <v>1</v>
      </c>
    </row>
    <row r="149" spans="1:14" x14ac:dyDescent="0.25">
      <c r="A149" s="87">
        <v>107</v>
      </c>
      <c r="B149" s="23" t="s">
        <v>128</v>
      </c>
      <c r="C149" s="154">
        <f t="shared" si="10"/>
        <v>4</v>
      </c>
      <c r="D149" s="24" t="s">
        <v>14</v>
      </c>
      <c r="E149" s="9">
        <v>0</v>
      </c>
      <c r="F149" s="2">
        <f t="shared" si="11"/>
        <v>0</v>
      </c>
      <c r="G149" s="59"/>
      <c r="H149" s="59"/>
      <c r="I149" s="90"/>
      <c r="J149" s="97">
        <v>1</v>
      </c>
      <c r="K149" s="97">
        <v>1</v>
      </c>
      <c r="L149" s="102"/>
      <c r="M149" s="97">
        <v>1</v>
      </c>
      <c r="N149" s="97">
        <v>1</v>
      </c>
    </row>
    <row r="150" spans="1:14" x14ac:dyDescent="0.25">
      <c r="A150" s="87">
        <v>108</v>
      </c>
      <c r="B150" s="23" t="s">
        <v>129</v>
      </c>
      <c r="C150" s="154">
        <f t="shared" si="10"/>
        <v>3</v>
      </c>
      <c r="D150" s="24" t="s">
        <v>14</v>
      </c>
      <c r="E150" s="2">
        <v>0</v>
      </c>
      <c r="F150" s="2">
        <f t="shared" si="11"/>
        <v>0</v>
      </c>
      <c r="G150" s="59"/>
      <c r="H150" s="59"/>
      <c r="I150" s="90"/>
      <c r="J150" s="97">
        <v>1</v>
      </c>
      <c r="K150" s="97">
        <v>1</v>
      </c>
      <c r="L150" s="102"/>
      <c r="M150" s="97">
        <v>1</v>
      </c>
      <c r="N150" s="102"/>
    </row>
    <row r="151" spans="1:14" x14ac:dyDescent="0.25">
      <c r="A151" s="87">
        <v>109</v>
      </c>
      <c r="B151" s="23" t="s">
        <v>130</v>
      </c>
      <c r="C151" s="154">
        <f t="shared" si="10"/>
        <v>4</v>
      </c>
      <c r="D151" s="24" t="s">
        <v>14</v>
      </c>
      <c r="E151" s="9">
        <v>0</v>
      </c>
      <c r="F151" s="2">
        <f t="shared" si="11"/>
        <v>0</v>
      </c>
      <c r="G151" s="59"/>
      <c r="H151" s="59"/>
      <c r="I151" s="90"/>
      <c r="J151" s="97">
        <v>1</v>
      </c>
      <c r="K151" s="102"/>
      <c r="L151" s="97">
        <v>1</v>
      </c>
      <c r="M151" s="97">
        <v>1</v>
      </c>
      <c r="N151" s="97">
        <v>1</v>
      </c>
    </row>
    <row r="152" spans="1:14" x14ac:dyDescent="0.25">
      <c r="A152" s="87">
        <v>110</v>
      </c>
      <c r="B152" s="23" t="s">
        <v>131</v>
      </c>
      <c r="C152" s="154">
        <f t="shared" si="10"/>
        <v>5</v>
      </c>
      <c r="D152" s="24" t="s">
        <v>14</v>
      </c>
      <c r="E152" s="2">
        <v>0</v>
      </c>
      <c r="F152" s="2">
        <f t="shared" si="11"/>
        <v>0</v>
      </c>
      <c r="G152" s="59"/>
      <c r="H152" s="59"/>
      <c r="I152" s="90"/>
      <c r="J152" s="97">
        <v>1</v>
      </c>
      <c r="K152" s="97">
        <v>1</v>
      </c>
      <c r="L152" s="97">
        <v>1</v>
      </c>
      <c r="M152" s="97">
        <v>1</v>
      </c>
      <c r="N152" s="97">
        <v>1</v>
      </c>
    </row>
    <row r="153" spans="1:14" x14ac:dyDescent="0.25">
      <c r="A153" s="87">
        <v>111</v>
      </c>
      <c r="B153" s="23" t="s">
        <v>132</v>
      </c>
      <c r="C153" s="154">
        <f t="shared" si="10"/>
        <v>1</v>
      </c>
      <c r="D153" s="24" t="s">
        <v>14</v>
      </c>
      <c r="E153" s="9">
        <v>0</v>
      </c>
      <c r="F153" s="2">
        <f t="shared" si="11"/>
        <v>0</v>
      </c>
      <c r="G153" s="59"/>
      <c r="H153" s="59"/>
      <c r="I153" s="90" t="s">
        <v>133</v>
      </c>
      <c r="J153" s="97">
        <v>1</v>
      </c>
      <c r="K153" s="102"/>
      <c r="L153" s="102"/>
      <c r="M153" s="102"/>
      <c r="N153" s="102"/>
    </row>
    <row r="154" spans="1:14" x14ac:dyDescent="0.25">
      <c r="A154" s="87">
        <v>112</v>
      </c>
      <c r="B154" s="23" t="s">
        <v>134</v>
      </c>
      <c r="C154" s="154">
        <f t="shared" si="10"/>
        <v>70</v>
      </c>
      <c r="D154" s="24" t="s">
        <v>30</v>
      </c>
      <c r="E154" s="2">
        <v>0</v>
      </c>
      <c r="F154" s="2">
        <f t="shared" si="11"/>
        <v>0</v>
      </c>
      <c r="G154" s="59"/>
      <c r="H154" s="59"/>
      <c r="I154" s="90" t="s">
        <v>135</v>
      </c>
      <c r="J154" s="97">
        <v>14</v>
      </c>
      <c r="K154" s="97">
        <v>14</v>
      </c>
      <c r="L154" s="97">
        <v>14</v>
      </c>
      <c r="M154" s="97">
        <v>14</v>
      </c>
      <c r="N154" s="97">
        <v>14</v>
      </c>
    </row>
    <row r="155" spans="1:14" x14ac:dyDescent="0.25">
      <c r="A155" s="87">
        <v>113</v>
      </c>
      <c r="B155" s="23" t="s">
        <v>136</v>
      </c>
      <c r="C155" s="154">
        <f t="shared" si="10"/>
        <v>192</v>
      </c>
      <c r="D155" s="24" t="s">
        <v>30</v>
      </c>
      <c r="E155" s="9">
        <v>0</v>
      </c>
      <c r="F155" s="2">
        <f t="shared" si="11"/>
        <v>0</v>
      </c>
      <c r="G155" s="59"/>
      <c r="H155" s="59"/>
      <c r="I155" s="90" t="s">
        <v>137</v>
      </c>
      <c r="J155" s="97">
        <v>48</v>
      </c>
      <c r="K155" s="97">
        <v>48</v>
      </c>
      <c r="L155" s="102"/>
      <c r="M155" s="97">
        <v>48</v>
      </c>
      <c r="N155" s="97">
        <v>48</v>
      </c>
    </row>
    <row r="156" spans="1:14" x14ac:dyDescent="0.25">
      <c r="A156" s="87">
        <v>114</v>
      </c>
      <c r="B156" s="23" t="s">
        <v>138</v>
      </c>
      <c r="C156" s="154">
        <f t="shared" si="10"/>
        <v>5</v>
      </c>
      <c r="D156" s="24" t="s">
        <v>14</v>
      </c>
      <c r="E156" s="2">
        <v>0</v>
      </c>
      <c r="F156" s="2">
        <f t="shared" si="11"/>
        <v>0</v>
      </c>
      <c r="G156" s="59"/>
      <c r="H156" s="59"/>
      <c r="I156" s="90"/>
      <c r="J156" s="97">
        <v>1</v>
      </c>
      <c r="K156" s="97">
        <v>1</v>
      </c>
      <c r="L156" s="97">
        <v>1</v>
      </c>
      <c r="M156" s="97">
        <v>1</v>
      </c>
      <c r="N156" s="97">
        <v>1</v>
      </c>
    </row>
    <row r="157" spans="1:14" x14ac:dyDescent="0.25">
      <c r="A157" s="87">
        <v>115</v>
      </c>
      <c r="B157" s="23" t="s">
        <v>139</v>
      </c>
      <c r="C157" s="154">
        <f t="shared" si="10"/>
        <v>4</v>
      </c>
      <c r="D157" s="24" t="s">
        <v>14</v>
      </c>
      <c r="E157" s="9">
        <v>0</v>
      </c>
      <c r="F157" s="2">
        <f t="shared" si="11"/>
        <v>0</v>
      </c>
      <c r="G157" s="59"/>
      <c r="H157" s="59"/>
      <c r="I157" s="90"/>
      <c r="J157" s="97">
        <v>1</v>
      </c>
      <c r="K157" s="97">
        <v>1</v>
      </c>
      <c r="L157" s="102"/>
      <c r="M157" s="97">
        <v>1</v>
      </c>
      <c r="N157" s="97">
        <v>1</v>
      </c>
    </row>
    <row r="158" spans="1:14" x14ac:dyDescent="0.25">
      <c r="A158" s="87">
        <v>116</v>
      </c>
      <c r="B158" s="101" t="s">
        <v>174</v>
      </c>
      <c r="C158" s="154">
        <f t="shared" si="10"/>
        <v>20</v>
      </c>
      <c r="D158" s="51" t="s">
        <v>21</v>
      </c>
      <c r="E158" s="9">
        <v>0</v>
      </c>
      <c r="F158" s="2">
        <f t="shared" si="11"/>
        <v>0</v>
      </c>
      <c r="G158" s="5"/>
      <c r="H158" s="5"/>
      <c r="I158" s="46"/>
      <c r="J158" s="97"/>
      <c r="K158" s="97"/>
      <c r="L158" s="102"/>
      <c r="M158" s="97">
        <v>20</v>
      </c>
      <c r="N158" s="102"/>
    </row>
    <row r="159" spans="1:14" x14ac:dyDescent="0.25">
      <c r="A159" s="87"/>
      <c r="B159" s="17" t="s">
        <v>140</v>
      </c>
      <c r="C159" s="142"/>
      <c r="D159" s="18"/>
      <c r="E159" s="4"/>
      <c r="F159" s="4"/>
      <c r="G159" s="4"/>
      <c r="H159" s="4"/>
      <c r="I159" s="18"/>
      <c r="J159" s="100"/>
      <c r="K159" s="100"/>
      <c r="L159" s="100"/>
      <c r="M159" s="100"/>
      <c r="N159" s="100"/>
    </row>
    <row r="160" spans="1:14" x14ac:dyDescent="0.25">
      <c r="A160" s="87">
        <v>117</v>
      </c>
      <c r="B160" s="23" t="s">
        <v>141</v>
      </c>
      <c r="C160" s="154">
        <f t="shared" si="10"/>
        <v>14</v>
      </c>
      <c r="D160" s="24" t="s">
        <v>14</v>
      </c>
      <c r="E160" s="9">
        <v>0</v>
      </c>
      <c r="F160" s="2">
        <f t="shared" ref="F160:F169" si="12">C160*E160</f>
        <v>0</v>
      </c>
      <c r="G160" s="59"/>
      <c r="H160" s="59"/>
      <c r="I160" s="90"/>
      <c r="J160" s="97">
        <v>1</v>
      </c>
      <c r="K160" s="97">
        <v>3</v>
      </c>
      <c r="L160" s="97">
        <v>4</v>
      </c>
      <c r="M160" s="97">
        <v>3</v>
      </c>
      <c r="N160" s="97">
        <v>3</v>
      </c>
    </row>
    <row r="161" spans="1:14" x14ac:dyDescent="0.25">
      <c r="A161" s="87">
        <v>118</v>
      </c>
      <c r="B161" s="23" t="s">
        <v>127</v>
      </c>
      <c r="C161" s="154">
        <f t="shared" si="10"/>
        <v>20</v>
      </c>
      <c r="D161" s="24" t="s">
        <v>14</v>
      </c>
      <c r="E161" s="2">
        <v>0</v>
      </c>
      <c r="F161" s="2">
        <f t="shared" si="12"/>
        <v>0</v>
      </c>
      <c r="G161" s="59"/>
      <c r="H161" s="59"/>
      <c r="I161" s="90"/>
      <c r="J161" s="97">
        <v>4</v>
      </c>
      <c r="K161" s="97">
        <v>4</v>
      </c>
      <c r="L161" s="97">
        <v>4</v>
      </c>
      <c r="M161" s="97">
        <v>4</v>
      </c>
      <c r="N161" s="97">
        <v>4</v>
      </c>
    </row>
    <row r="162" spans="1:14" x14ac:dyDescent="0.25">
      <c r="A162" s="87">
        <v>119</v>
      </c>
      <c r="B162" s="23" t="s">
        <v>129</v>
      </c>
      <c r="C162" s="154">
        <f t="shared" si="10"/>
        <v>4</v>
      </c>
      <c r="D162" s="24" t="s">
        <v>14</v>
      </c>
      <c r="E162" s="9">
        <v>0</v>
      </c>
      <c r="F162" s="2">
        <f t="shared" si="12"/>
        <v>0</v>
      </c>
      <c r="G162" s="59"/>
      <c r="H162" s="59"/>
      <c r="I162" s="90"/>
      <c r="J162" s="97">
        <v>2</v>
      </c>
      <c r="K162" s="102"/>
      <c r="L162" s="97">
        <v>2</v>
      </c>
      <c r="M162" s="102"/>
      <c r="N162" s="102"/>
    </row>
    <row r="163" spans="1:14" x14ac:dyDescent="0.25">
      <c r="A163" s="87">
        <v>120</v>
      </c>
      <c r="B163" s="23" t="s">
        <v>130</v>
      </c>
      <c r="C163" s="154">
        <f t="shared" si="10"/>
        <v>15</v>
      </c>
      <c r="D163" s="24" t="s">
        <v>14</v>
      </c>
      <c r="E163" s="2">
        <v>0</v>
      </c>
      <c r="F163" s="2">
        <f t="shared" si="12"/>
        <v>0</v>
      </c>
      <c r="G163" s="59"/>
      <c r="H163" s="59"/>
      <c r="I163" s="90"/>
      <c r="J163" s="97">
        <v>3</v>
      </c>
      <c r="K163" s="97">
        <v>3</v>
      </c>
      <c r="L163" s="97">
        <v>3</v>
      </c>
      <c r="M163" s="97">
        <v>3</v>
      </c>
      <c r="N163" s="97">
        <v>3</v>
      </c>
    </row>
    <row r="164" spans="1:14" x14ac:dyDescent="0.25">
      <c r="A164" s="87">
        <v>121</v>
      </c>
      <c r="B164" s="23" t="s">
        <v>131</v>
      </c>
      <c r="C164" s="154">
        <f t="shared" si="10"/>
        <v>15</v>
      </c>
      <c r="D164" s="24" t="s">
        <v>14</v>
      </c>
      <c r="E164" s="9">
        <v>0</v>
      </c>
      <c r="F164" s="2">
        <f t="shared" si="12"/>
        <v>0</v>
      </c>
      <c r="G164" s="59"/>
      <c r="H164" s="59"/>
      <c r="I164" s="90"/>
      <c r="J164" s="97">
        <v>3</v>
      </c>
      <c r="K164" s="97">
        <v>3</v>
      </c>
      <c r="L164" s="97">
        <v>3</v>
      </c>
      <c r="M164" s="97">
        <v>3</v>
      </c>
      <c r="N164" s="97">
        <v>3</v>
      </c>
    </row>
    <row r="165" spans="1:14" x14ac:dyDescent="0.25">
      <c r="A165" s="87">
        <v>122</v>
      </c>
      <c r="B165" s="23" t="s">
        <v>142</v>
      </c>
      <c r="C165" s="154">
        <f t="shared" si="10"/>
        <v>300</v>
      </c>
      <c r="D165" s="24" t="s">
        <v>14</v>
      </c>
      <c r="E165" s="2">
        <v>0</v>
      </c>
      <c r="F165" s="2">
        <f t="shared" si="12"/>
        <v>0</v>
      </c>
      <c r="G165" s="59"/>
      <c r="H165" s="59"/>
      <c r="I165" s="90"/>
      <c r="J165" s="97">
        <v>60</v>
      </c>
      <c r="K165" s="97">
        <v>60</v>
      </c>
      <c r="L165" s="97">
        <v>60</v>
      </c>
      <c r="M165" s="97">
        <v>60</v>
      </c>
      <c r="N165" s="97">
        <v>60</v>
      </c>
    </row>
    <row r="166" spans="1:14" x14ac:dyDescent="0.25">
      <c r="A166" s="87">
        <v>123</v>
      </c>
      <c r="B166" s="23" t="s">
        <v>134</v>
      </c>
      <c r="C166" s="154">
        <f t="shared" si="10"/>
        <v>1348.5</v>
      </c>
      <c r="D166" s="24" t="s">
        <v>30</v>
      </c>
      <c r="E166" s="9">
        <v>0</v>
      </c>
      <c r="F166" s="2">
        <f t="shared" si="12"/>
        <v>0</v>
      </c>
      <c r="G166" s="59"/>
      <c r="H166" s="59"/>
      <c r="I166" s="90" t="s">
        <v>143</v>
      </c>
      <c r="J166" s="97">
        <v>269.5</v>
      </c>
      <c r="K166" s="97">
        <v>269.5</v>
      </c>
      <c r="L166" s="97">
        <v>270</v>
      </c>
      <c r="M166" s="97">
        <v>270</v>
      </c>
      <c r="N166" s="97">
        <v>269.5</v>
      </c>
    </row>
    <row r="167" spans="1:14" x14ac:dyDescent="0.25">
      <c r="A167" s="87">
        <v>124</v>
      </c>
      <c r="B167" s="23" t="s">
        <v>144</v>
      </c>
      <c r="C167" s="154">
        <f t="shared" si="10"/>
        <v>649</v>
      </c>
      <c r="D167" s="24" t="s">
        <v>30</v>
      </c>
      <c r="E167" s="2">
        <v>0</v>
      </c>
      <c r="F167" s="2">
        <f t="shared" si="12"/>
        <v>0</v>
      </c>
      <c r="G167" s="59"/>
      <c r="H167" s="59"/>
      <c r="I167" s="90" t="s">
        <v>145</v>
      </c>
      <c r="J167" s="97">
        <v>130</v>
      </c>
      <c r="K167" s="97">
        <v>129.5</v>
      </c>
      <c r="L167" s="97">
        <v>130</v>
      </c>
      <c r="M167" s="97">
        <v>130</v>
      </c>
      <c r="N167" s="97">
        <v>129.5</v>
      </c>
    </row>
    <row r="168" spans="1:14" x14ac:dyDescent="0.25">
      <c r="A168" s="87">
        <v>125</v>
      </c>
      <c r="B168" s="23" t="s">
        <v>146</v>
      </c>
      <c r="C168" s="154">
        <f t="shared" si="10"/>
        <v>1</v>
      </c>
      <c r="D168" s="24" t="s">
        <v>114</v>
      </c>
      <c r="E168" s="9">
        <v>0</v>
      </c>
      <c r="F168" s="2">
        <f t="shared" si="12"/>
        <v>0</v>
      </c>
      <c r="G168" s="59"/>
      <c r="H168" s="59"/>
      <c r="I168" s="90" t="s">
        <v>147</v>
      </c>
      <c r="J168" s="97">
        <v>1</v>
      </c>
      <c r="K168" s="102"/>
      <c r="L168" s="102"/>
      <c r="M168" s="102"/>
      <c r="N168" s="102"/>
    </row>
    <row r="169" spans="1:14" x14ac:dyDescent="0.25">
      <c r="A169" s="87">
        <v>126</v>
      </c>
      <c r="B169" s="23" t="s">
        <v>148</v>
      </c>
      <c r="C169" s="154">
        <f t="shared" si="10"/>
        <v>33</v>
      </c>
      <c r="D169" s="24" t="s">
        <v>30</v>
      </c>
      <c r="E169" s="2">
        <v>0</v>
      </c>
      <c r="F169" s="2">
        <f t="shared" si="12"/>
        <v>0</v>
      </c>
      <c r="G169" s="59"/>
      <c r="H169" s="59"/>
      <c r="I169" s="90"/>
      <c r="J169" s="97">
        <v>1</v>
      </c>
      <c r="K169" s="102"/>
      <c r="L169" s="102"/>
      <c r="M169" s="97">
        <v>32</v>
      </c>
      <c r="N169" s="102"/>
    </row>
    <row r="170" spans="1:14" x14ac:dyDescent="0.25">
      <c r="A170" s="87"/>
      <c r="B170" s="17" t="s">
        <v>149</v>
      </c>
      <c r="C170" s="142"/>
      <c r="D170" s="18"/>
      <c r="E170" s="4"/>
      <c r="F170" s="4"/>
      <c r="G170" s="4"/>
      <c r="H170" s="4"/>
      <c r="I170" s="18"/>
      <c r="J170" s="100"/>
      <c r="K170" s="100"/>
      <c r="L170" s="100"/>
      <c r="M170" s="100"/>
      <c r="N170" s="100"/>
    </row>
    <row r="171" spans="1:14" x14ac:dyDescent="0.25">
      <c r="A171" s="87">
        <v>127</v>
      </c>
      <c r="B171" s="23" t="s">
        <v>141</v>
      </c>
      <c r="C171" s="154">
        <f t="shared" si="10"/>
        <v>14</v>
      </c>
      <c r="D171" s="24" t="s">
        <v>14</v>
      </c>
      <c r="E171" s="9">
        <v>0</v>
      </c>
      <c r="F171" s="2">
        <f t="shared" ref="F171:F182" si="13">C171*E171</f>
        <v>0</v>
      </c>
      <c r="G171" s="59"/>
      <c r="H171" s="59"/>
      <c r="I171" s="90"/>
      <c r="J171" s="97">
        <v>1</v>
      </c>
      <c r="K171" s="97">
        <v>3</v>
      </c>
      <c r="L171" s="97">
        <v>4</v>
      </c>
      <c r="M171" s="97">
        <v>3</v>
      </c>
      <c r="N171" s="97">
        <v>3</v>
      </c>
    </row>
    <row r="172" spans="1:14" x14ac:dyDescent="0.25">
      <c r="A172" s="87">
        <v>128</v>
      </c>
      <c r="B172" s="23" t="s">
        <v>127</v>
      </c>
      <c r="C172" s="154">
        <f t="shared" si="10"/>
        <v>20</v>
      </c>
      <c r="D172" s="24" t="s">
        <v>14</v>
      </c>
      <c r="E172" s="2">
        <v>0</v>
      </c>
      <c r="F172" s="2">
        <f t="shared" si="13"/>
        <v>0</v>
      </c>
      <c r="G172" s="59"/>
      <c r="H172" s="59"/>
      <c r="I172" s="90"/>
      <c r="J172" s="97">
        <v>4</v>
      </c>
      <c r="K172" s="97">
        <v>4</v>
      </c>
      <c r="L172" s="97">
        <v>4</v>
      </c>
      <c r="M172" s="97">
        <v>4</v>
      </c>
      <c r="N172" s="97">
        <v>4</v>
      </c>
    </row>
    <row r="173" spans="1:14" x14ac:dyDescent="0.25">
      <c r="A173" s="87">
        <v>129</v>
      </c>
      <c r="B173" s="23" t="s">
        <v>129</v>
      </c>
      <c r="C173" s="154">
        <f t="shared" si="10"/>
        <v>4</v>
      </c>
      <c r="D173" s="24" t="s">
        <v>14</v>
      </c>
      <c r="E173" s="9">
        <v>0</v>
      </c>
      <c r="F173" s="2">
        <f t="shared" si="13"/>
        <v>0</v>
      </c>
      <c r="G173" s="59"/>
      <c r="H173" s="59"/>
      <c r="I173" s="90"/>
      <c r="J173" s="97">
        <v>2</v>
      </c>
      <c r="K173" s="102"/>
      <c r="L173" s="97">
        <v>2</v>
      </c>
      <c r="M173" s="102"/>
      <c r="N173" s="102"/>
    </row>
    <row r="174" spans="1:14" x14ac:dyDescent="0.25">
      <c r="A174" s="87">
        <v>130</v>
      </c>
      <c r="B174" s="23" t="s">
        <v>130</v>
      </c>
      <c r="C174" s="154">
        <f t="shared" si="10"/>
        <v>15</v>
      </c>
      <c r="D174" s="24" t="s">
        <v>14</v>
      </c>
      <c r="E174" s="2">
        <v>0</v>
      </c>
      <c r="F174" s="2">
        <f t="shared" si="13"/>
        <v>0</v>
      </c>
      <c r="G174" s="59"/>
      <c r="H174" s="59"/>
      <c r="I174" s="90"/>
      <c r="J174" s="97">
        <v>3</v>
      </c>
      <c r="K174" s="97">
        <v>3</v>
      </c>
      <c r="L174" s="97">
        <v>3</v>
      </c>
      <c r="M174" s="97">
        <v>3</v>
      </c>
      <c r="N174" s="97">
        <v>3</v>
      </c>
    </row>
    <row r="175" spans="1:14" x14ac:dyDescent="0.25">
      <c r="A175" s="87">
        <v>131</v>
      </c>
      <c r="B175" s="23" t="s">
        <v>131</v>
      </c>
      <c r="C175" s="154">
        <f t="shared" si="10"/>
        <v>15</v>
      </c>
      <c r="D175" s="24" t="s">
        <v>14</v>
      </c>
      <c r="E175" s="9">
        <v>0</v>
      </c>
      <c r="F175" s="2">
        <f t="shared" si="13"/>
        <v>0</v>
      </c>
      <c r="G175" s="59"/>
      <c r="H175" s="59"/>
      <c r="I175" s="90"/>
      <c r="J175" s="97">
        <v>3</v>
      </c>
      <c r="K175" s="97">
        <v>3</v>
      </c>
      <c r="L175" s="97">
        <v>3</v>
      </c>
      <c r="M175" s="97">
        <v>3</v>
      </c>
      <c r="N175" s="97">
        <v>3</v>
      </c>
    </row>
    <row r="176" spans="1:14" x14ac:dyDescent="0.25">
      <c r="A176" s="87">
        <v>132</v>
      </c>
      <c r="B176" s="23" t="s">
        <v>132</v>
      </c>
      <c r="C176" s="154">
        <f t="shared" si="10"/>
        <v>1</v>
      </c>
      <c r="D176" s="24" t="s">
        <v>14</v>
      </c>
      <c r="E176" s="2">
        <v>0</v>
      </c>
      <c r="F176" s="2">
        <f t="shared" si="13"/>
        <v>0</v>
      </c>
      <c r="G176" s="59"/>
      <c r="H176" s="59"/>
      <c r="I176" s="90"/>
      <c r="J176" s="97">
        <v>1</v>
      </c>
      <c r="K176" s="102"/>
      <c r="L176" s="102"/>
      <c r="M176" s="102"/>
      <c r="N176" s="102"/>
    </row>
    <row r="177" spans="1:14" x14ac:dyDescent="0.25">
      <c r="A177" s="87">
        <v>133</v>
      </c>
      <c r="B177" s="23" t="s">
        <v>142</v>
      </c>
      <c r="C177" s="154">
        <f t="shared" si="10"/>
        <v>300</v>
      </c>
      <c r="D177" s="24" t="s">
        <v>14</v>
      </c>
      <c r="E177" s="9">
        <v>0</v>
      </c>
      <c r="F177" s="2">
        <f t="shared" si="13"/>
        <v>0</v>
      </c>
      <c r="G177" s="59"/>
      <c r="H177" s="59"/>
      <c r="I177" s="90"/>
      <c r="J177" s="97">
        <v>60</v>
      </c>
      <c r="K177" s="97">
        <v>60</v>
      </c>
      <c r="L177" s="97">
        <v>60</v>
      </c>
      <c r="M177" s="97">
        <v>60</v>
      </c>
      <c r="N177" s="97">
        <v>60</v>
      </c>
    </row>
    <row r="178" spans="1:14" x14ac:dyDescent="0.25">
      <c r="A178" s="87">
        <v>134</v>
      </c>
      <c r="B178" s="23" t="s">
        <v>134</v>
      </c>
      <c r="C178" s="154">
        <f t="shared" si="10"/>
        <v>1348.5</v>
      </c>
      <c r="D178" s="24" t="s">
        <v>30</v>
      </c>
      <c r="E178" s="2">
        <v>0</v>
      </c>
      <c r="F178" s="2">
        <f t="shared" si="13"/>
        <v>0</v>
      </c>
      <c r="G178" s="59"/>
      <c r="H178" s="59"/>
      <c r="I178" s="90"/>
      <c r="J178" s="97">
        <v>269.5</v>
      </c>
      <c r="K178" s="97">
        <v>269.5</v>
      </c>
      <c r="L178" s="97">
        <v>270</v>
      </c>
      <c r="M178" s="97">
        <v>270</v>
      </c>
      <c r="N178" s="97">
        <v>269.5</v>
      </c>
    </row>
    <row r="179" spans="1:14" x14ac:dyDescent="0.25">
      <c r="A179" s="87">
        <v>135</v>
      </c>
      <c r="B179" s="23" t="s">
        <v>144</v>
      </c>
      <c r="C179" s="154">
        <f t="shared" si="10"/>
        <v>648.5</v>
      </c>
      <c r="D179" s="24" t="s">
        <v>30</v>
      </c>
      <c r="E179" s="9">
        <v>0</v>
      </c>
      <c r="F179" s="2">
        <f t="shared" si="13"/>
        <v>0</v>
      </c>
      <c r="G179" s="59"/>
      <c r="H179" s="59"/>
      <c r="I179" s="90"/>
      <c r="J179" s="97">
        <v>129.5</v>
      </c>
      <c r="K179" s="97">
        <v>129.5</v>
      </c>
      <c r="L179" s="97">
        <v>130</v>
      </c>
      <c r="M179" s="97">
        <v>130</v>
      </c>
      <c r="N179" s="97">
        <v>129.5</v>
      </c>
    </row>
    <row r="180" spans="1:14" x14ac:dyDescent="0.25">
      <c r="A180" s="87">
        <v>136</v>
      </c>
      <c r="B180" s="23" t="s">
        <v>146</v>
      </c>
      <c r="C180" s="154">
        <f t="shared" si="10"/>
        <v>1</v>
      </c>
      <c r="D180" s="24" t="s">
        <v>14</v>
      </c>
      <c r="E180" s="9"/>
      <c r="F180" s="2">
        <f t="shared" si="13"/>
        <v>0</v>
      </c>
      <c r="G180" s="59"/>
      <c r="H180" s="59"/>
      <c r="I180" s="90"/>
      <c r="J180" s="97"/>
      <c r="K180" s="97"/>
      <c r="L180" s="97">
        <v>1</v>
      </c>
      <c r="M180" s="102"/>
      <c r="N180" s="102"/>
    </row>
    <row r="181" spans="1:14" x14ac:dyDescent="0.25">
      <c r="A181" s="87">
        <v>137</v>
      </c>
      <c r="B181" s="101" t="s">
        <v>175</v>
      </c>
      <c r="C181" s="154">
        <f t="shared" si="10"/>
        <v>10</v>
      </c>
      <c r="D181" s="24" t="s">
        <v>30</v>
      </c>
      <c r="E181" s="9"/>
      <c r="F181" s="2">
        <f t="shared" si="13"/>
        <v>0</v>
      </c>
      <c r="G181" s="59"/>
      <c r="H181" s="59"/>
      <c r="I181" s="90"/>
      <c r="J181" s="97"/>
      <c r="K181" s="97"/>
      <c r="L181" s="97"/>
      <c r="M181" s="97">
        <v>10</v>
      </c>
      <c r="N181" s="102"/>
    </row>
    <row r="182" spans="1:14" x14ac:dyDescent="0.25">
      <c r="A182" s="87">
        <v>138</v>
      </c>
      <c r="B182" s="23" t="s">
        <v>148</v>
      </c>
      <c r="C182" s="154">
        <f t="shared" si="10"/>
        <v>150</v>
      </c>
      <c r="D182" s="24" t="s">
        <v>30</v>
      </c>
      <c r="E182" s="2">
        <v>0</v>
      </c>
      <c r="F182" s="2">
        <f t="shared" si="13"/>
        <v>0</v>
      </c>
      <c r="G182" s="59"/>
      <c r="H182" s="59"/>
      <c r="I182" s="90"/>
      <c r="J182" s="97">
        <v>50</v>
      </c>
      <c r="K182" s="97">
        <v>50</v>
      </c>
      <c r="L182" s="97"/>
      <c r="M182" s="102"/>
      <c r="N182" s="97">
        <v>50</v>
      </c>
    </row>
    <row r="183" spans="1:14" x14ac:dyDescent="0.25">
      <c r="A183" s="87"/>
      <c r="B183" s="17" t="s">
        <v>150</v>
      </c>
      <c r="C183" s="142"/>
      <c r="D183" s="18"/>
      <c r="E183" s="4"/>
      <c r="F183" s="4"/>
      <c r="G183" s="4"/>
      <c r="H183" s="4"/>
      <c r="I183" s="18"/>
      <c r="J183" s="100"/>
      <c r="K183" s="100"/>
      <c r="L183" s="100"/>
      <c r="M183" s="100"/>
      <c r="N183" s="100"/>
    </row>
    <row r="184" spans="1:14" x14ac:dyDescent="0.25">
      <c r="A184" s="87">
        <v>139</v>
      </c>
      <c r="B184" s="23" t="s">
        <v>151</v>
      </c>
      <c r="C184" s="154">
        <f t="shared" si="10"/>
        <v>2863</v>
      </c>
      <c r="D184" s="24" t="s">
        <v>30</v>
      </c>
      <c r="E184" s="9">
        <v>0</v>
      </c>
      <c r="F184" s="2">
        <f t="shared" ref="F184:F194" si="14">C184*E184</f>
        <v>0</v>
      </c>
      <c r="G184" s="59"/>
      <c r="H184" s="59"/>
      <c r="I184" s="90"/>
      <c r="J184" s="97">
        <v>1</v>
      </c>
      <c r="K184" s="97">
        <v>950</v>
      </c>
      <c r="L184" s="97">
        <v>12</v>
      </c>
      <c r="M184" s="97">
        <v>950</v>
      </c>
      <c r="N184" s="97">
        <v>950</v>
      </c>
    </row>
    <row r="185" spans="1:14" x14ac:dyDescent="0.25">
      <c r="A185" s="87">
        <v>140</v>
      </c>
      <c r="B185" s="23" t="s">
        <v>152</v>
      </c>
      <c r="C185" s="154">
        <f t="shared" si="10"/>
        <v>10</v>
      </c>
      <c r="D185" s="24" t="s">
        <v>14</v>
      </c>
      <c r="E185" s="2">
        <v>0</v>
      </c>
      <c r="F185" s="2">
        <f t="shared" si="14"/>
        <v>0</v>
      </c>
      <c r="G185" s="59"/>
      <c r="H185" s="59"/>
      <c r="I185" s="90"/>
      <c r="J185" s="97">
        <v>2</v>
      </c>
      <c r="K185" s="97">
        <v>2</v>
      </c>
      <c r="L185" s="97">
        <v>2</v>
      </c>
      <c r="M185" s="97">
        <v>2</v>
      </c>
      <c r="N185" s="97">
        <v>2</v>
      </c>
    </row>
    <row r="186" spans="1:14" x14ac:dyDescent="0.25">
      <c r="A186" s="87">
        <v>141</v>
      </c>
      <c r="B186" s="23" t="s">
        <v>153</v>
      </c>
      <c r="C186" s="154">
        <f t="shared" si="10"/>
        <v>10</v>
      </c>
      <c r="D186" s="24" t="s">
        <v>14</v>
      </c>
      <c r="E186" s="9">
        <v>0</v>
      </c>
      <c r="F186" s="2">
        <f t="shared" si="14"/>
        <v>0</v>
      </c>
      <c r="G186" s="59"/>
      <c r="H186" s="59"/>
      <c r="I186" s="90"/>
      <c r="J186" s="97">
        <v>2</v>
      </c>
      <c r="K186" s="97">
        <v>2</v>
      </c>
      <c r="L186" s="97">
        <v>2</v>
      </c>
      <c r="M186" s="97">
        <v>2</v>
      </c>
      <c r="N186" s="97">
        <v>2</v>
      </c>
    </row>
    <row r="187" spans="1:14" x14ac:dyDescent="0.25">
      <c r="A187" s="87">
        <v>142</v>
      </c>
      <c r="B187" s="23" t="s">
        <v>154</v>
      </c>
      <c r="C187" s="154">
        <f t="shared" si="10"/>
        <v>5</v>
      </c>
      <c r="D187" s="24" t="s">
        <v>14</v>
      </c>
      <c r="E187" s="2">
        <v>0</v>
      </c>
      <c r="F187" s="2">
        <f t="shared" si="14"/>
        <v>0</v>
      </c>
      <c r="G187" s="59"/>
      <c r="H187" s="59"/>
      <c r="I187" s="90"/>
      <c r="J187" s="97">
        <v>1</v>
      </c>
      <c r="K187" s="97">
        <v>1</v>
      </c>
      <c r="L187" s="97">
        <v>1</v>
      </c>
      <c r="M187" s="97">
        <v>1</v>
      </c>
      <c r="N187" s="97">
        <v>1</v>
      </c>
    </row>
    <row r="188" spans="1:14" x14ac:dyDescent="0.25">
      <c r="A188" s="87">
        <v>143</v>
      </c>
      <c r="B188" s="23" t="s">
        <v>155</v>
      </c>
      <c r="C188" s="154">
        <f t="shared" si="10"/>
        <v>5</v>
      </c>
      <c r="D188" s="24" t="s">
        <v>14</v>
      </c>
      <c r="E188" s="9">
        <v>0</v>
      </c>
      <c r="F188" s="2">
        <f t="shared" si="14"/>
        <v>0</v>
      </c>
      <c r="G188" s="59"/>
      <c r="H188" s="59"/>
      <c r="I188" s="90"/>
      <c r="J188" s="97">
        <v>1</v>
      </c>
      <c r="K188" s="97">
        <v>1</v>
      </c>
      <c r="L188" s="97">
        <v>1</v>
      </c>
      <c r="M188" s="97">
        <v>1</v>
      </c>
      <c r="N188" s="97">
        <v>1</v>
      </c>
    </row>
    <row r="189" spans="1:14" ht="36" x14ac:dyDescent="0.25">
      <c r="A189" s="87">
        <v>144</v>
      </c>
      <c r="B189" s="23" t="s">
        <v>156</v>
      </c>
      <c r="C189" s="154">
        <f t="shared" si="10"/>
        <v>5</v>
      </c>
      <c r="D189" s="24" t="s">
        <v>114</v>
      </c>
      <c r="E189" s="2">
        <v>0</v>
      </c>
      <c r="F189" s="2">
        <f t="shared" si="14"/>
        <v>0</v>
      </c>
      <c r="G189" s="59"/>
      <c r="H189" s="59"/>
      <c r="I189" s="90"/>
      <c r="J189" s="97">
        <v>1</v>
      </c>
      <c r="K189" s="97">
        <v>1</v>
      </c>
      <c r="L189" s="97">
        <v>1</v>
      </c>
      <c r="M189" s="97">
        <v>1</v>
      </c>
      <c r="N189" s="97">
        <v>1</v>
      </c>
    </row>
    <row r="190" spans="1:14" x14ac:dyDescent="0.25">
      <c r="A190" s="87">
        <v>145</v>
      </c>
      <c r="B190" s="101" t="s">
        <v>176</v>
      </c>
      <c r="C190" s="154">
        <f t="shared" si="10"/>
        <v>500</v>
      </c>
      <c r="D190" s="32" t="s">
        <v>30</v>
      </c>
      <c r="E190" s="6"/>
      <c r="F190" s="2">
        <f t="shared" si="14"/>
        <v>0</v>
      </c>
      <c r="G190" s="60"/>
      <c r="H190" s="60"/>
      <c r="I190" s="93"/>
      <c r="J190" s="110"/>
      <c r="K190" s="97"/>
      <c r="L190" s="110"/>
      <c r="M190" s="110">
        <v>500</v>
      </c>
      <c r="N190" s="102"/>
    </row>
    <row r="191" spans="1:14" x14ac:dyDescent="0.25">
      <c r="A191" s="87">
        <v>146</v>
      </c>
      <c r="B191" s="23" t="s">
        <v>157</v>
      </c>
      <c r="C191" s="154">
        <f t="shared" si="10"/>
        <v>39</v>
      </c>
      <c r="D191" s="96" t="s">
        <v>14</v>
      </c>
      <c r="E191" s="111">
        <v>0</v>
      </c>
      <c r="F191" s="111">
        <f t="shared" si="14"/>
        <v>0</v>
      </c>
      <c r="G191" s="111"/>
      <c r="H191" s="111"/>
      <c r="I191" s="101"/>
      <c r="J191" s="97">
        <v>10</v>
      </c>
      <c r="K191" s="97">
        <v>12</v>
      </c>
      <c r="L191" s="97">
        <v>8</v>
      </c>
      <c r="M191" s="97">
        <v>1</v>
      </c>
      <c r="N191" s="97">
        <v>8</v>
      </c>
    </row>
    <row r="192" spans="1:14" ht="54" x14ac:dyDescent="0.25">
      <c r="A192" s="87">
        <v>147</v>
      </c>
      <c r="B192" s="23" t="s">
        <v>179</v>
      </c>
      <c r="C192" s="154">
        <f t="shared" si="10"/>
        <v>12200</v>
      </c>
      <c r="D192" s="96" t="s">
        <v>30</v>
      </c>
      <c r="E192" s="111"/>
      <c r="F192" s="111">
        <f t="shared" si="14"/>
        <v>0</v>
      </c>
      <c r="G192" s="111"/>
      <c r="H192" s="111"/>
      <c r="I192" s="101"/>
      <c r="J192" s="97"/>
      <c r="K192" s="97"/>
      <c r="L192" s="97"/>
      <c r="M192" s="97"/>
      <c r="N192" s="97">
        <v>12200</v>
      </c>
    </row>
    <row r="193" spans="1:14" ht="54" x14ac:dyDescent="0.25">
      <c r="A193" s="87">
        <v>148</v>
      </c>
      <c r="B193" s="23" t="s">
        <v>180</v>
      </c>
      <c r="C193" s="154">
        <f t="shared" si="10"/>
        <v>13600</v>
      </c>
      <c r="D193" s="96" t="s">
        <v>30</v>
      </c>
      <c r="E193" s="102"/>
      <c r="F193" s="111">
        <f t="shared" si="14"/>
        <v>0</v>
      </c>
      <c r="G193" s="102"/>
      <c r="H193" s="102"/>
      <c r="I193" s="102"/>
      <c r="J193" s="102"/>
      <c r="K193" s="96"/>
      <c r="L193" s="102"/>
      <c r="M193" s="102"/>
      <c r="N193" s="97">
        <v>13600</v>
      </c>
    </row>
    <row r="194" spans="1:14" ht="54" x14ac:dyDescent="0.25">
      <c r="A194" s="87">
        <v>149</v>
      </c>
      <c r="B194" s="23" t="s">
        <v>181</v>
      </c>
      <c r="C194" s="154">
        <f t="shared" si="10"/>
        <v>6</v>
      </c>
      <c r="D194" s="96" t="s">
        <v>14</v>
      </c>
      <c r="E194" s="111"/>
      <c r="F194" s="111">
        <f t="shared" si="14"/>
        <v>0</v>
      </c>
      <c r="G194" s="111"/>
      <c r="H194" s="111"/>
      <c r="I194" s="101"/>
      <c r="J194" s="97"/>
      <c r="K194" s="97"/>
      <c r="L194" s="97"/>
      <c r="M194" s="97"/>
      <c r="N194" s="97">
        <v>6</v>
      </c>
    </row>
    <row r="195" spans="1:14" x14ac:dyDescent="0.25">
      <c r="A195" s="87"/>
      <c r="B195" s="17" t="s">
        <v>158</v>
      </c>
      <c r="C195" s="142"/>
      <c r="D195" s="18"/>
      <c r="E195" s="4"/>
      <c r="F195" s="4"/>
      <c r="G195" s="4"/>
      <c r="H195" s="4"/>
      <c r="I195" s="18"/>
      <c r="J195" s="100"/>
      <c r="K195" s="100"/>
      <c r="L195" s="100"/>
      <c r="M195" s="100"/>
      <c r="N195" s="100"/>
    </row>
    <row r="196" spans="1:14" x14ac:dyDescent="0.25">
      <c r="A196" s="87">
        <v>150</v>
      </c>
      <c r="B196" s="23" t="s">
        <v>159</v>
      </c>
      <c r="C196" s="154">
        <f t="shared" si="10"/>
        <v>49000</v>
      </c>
      <c r="D196" s="24" t="s">
        <v>30</v>
      </c>
      <c r="E196" s="9">
        <v>0</v>
      </c>
      <c r="F196" s="2">
        <f t="shared" ref="F196:F201" si="15">C196*E196</f>
        <v>0</v>
      </c>
      <c r="G196" s="59"/>
      <c r="H196" s="59"/>
      <c r="I196" s="90"/>
      <c r="J196" s="97">
        <v>9800</v>
      </c>
      <c r="K196" s="97">
        <v>9800</v>
      </c>
      <c r="L196" s="97">
        <v>9800</v>
      </c>
      <c r="M196" s="97">
        <v>9800</v>
      </c>
      <c r="N196" s="97">
        <v>9800</v>
      </c>
    </row>
    <row r="197" spans="1:14" x14ac:dyDescent="0.25">
      <c r="A197" s="87">
        <v>151</v>
      </c>
      <c r="B197" s="23" t="s">
        <v>160</v>
      </c>
      <c r="C197" s="154">
        <f t="shared" si="10"/>
        <v>49000</v>
      </c>
      <c r="D197" s="24" t="s">
        <v>30</v>
      </c>
      <c r="E197" s="2">
        <v>0</v>
      </c>
      <c r="F197" s="2">
        <f t="shared" si="15"/>
        <v>0</v>
      </c>
      <c r="G197" s="59"/>
      <c r="H197" s="59"/>
      <c r="I197" s="90"/>
      <c r="J197" s="97">
        <v>9800</v>
      </c>
      <c r="K197" s="97">
        <v>9800</v>
      </c>
      <c r="L197" s="97">
        <v>9800</v>
      </c>
      <c r="M197" s="97">
        <v>9800</v>
      </c>
      <c r="N197" s="97">
        <v>9800</v>
      </c>
    </row>
    <row r="198" spans="1:14" x14ac:dyDescent="0.25">
      <c r="A198" s="87">
        <v>152</v>
      </c>
      <c r="B198" s="23" t="s">
        <v>161</v>
      </c>
      <c r="C198" s="154">
        <f t="shared" si="10"/>
        <v>49000</v>
      </c>
      <c r="D198" s="24" t="s">
        <v>30</v>
      </c>
      <c r="E198" s="9">
        <v>0</v>
      </c>
      <c r="F198" s="2">
        <f t="shared" si="15"/>
        <v>0</v>
      </c>
      <c r="G198" s="59"/>
      <c r="H198" s="59"/>
      <c r="I198" s="90"/>
      <c r="J198" s="97">
        <v>9800</v>
      </c>
      <c r="K198" s="97">
        <v>9800</v>
      </c>
      <c r="L198" s="97">
        <v>9800</v>
      </c>
      <c r="M198" s="97">
        <v>9800</v>
      </c>
      <c r="N198" s="97">
        <v>9800</v>
      </c>
    </row>
    <row r="199" spans="1:14" ht="36" x14ac:dyDescent="0.25">
      <c r="A199" s="87">
        <v>153</v>
      </c>
      <c r="B199" s="23" t="s">
        <v>162</v>
      </c>
      <c r="C199" s="154">
        <f t="shared" si="10"/>
        <v>30500</v>
      </c>
      <c r="D199" s="24" t="s">
        <v>30</v>
      </c>
      <c r="E199" s="2">
        <v>0</v>
      </c>
      <c r="F199" s="2">
        <f t="shared" si="15"/>
        <v>0</v>
      </c>
      <c r="G199" s="59"/>
      <c r="H199" s="59"/>
      <c r="I199" s="90"/>
      <c r="J199" s="97">
        <v>6100</v>
      </c>
      <c r="K199" s="97">
        <v>6100</v>
      </c>
      <c r="L199" s="97">
        <v>6100</v>
      </c>
      <c r="M199" s="97">
        <v>6100</v>
      </c>
      <c r="N199" s="97">
        <v>6100</v>
      </c>
    </row>
    <row r="200" spans="1:14" x14ac:dyDescent="0.25">
      <c r="A200" s="87">
        <v>154</v>
      </c>
      <c r="B200" s="23" t="s">
        <v>163</v>
      </c>
      <c r="C200" s="154">
        <f t="shared" si="10"/>
        <v>30500</v>
      </c>
      <c r="D200" s="24" t="s">
        <v>30</v>
      </c>
      <c r="E200" s="9">
        <v>0</v>
      </c>
      <c r="F200" s="2">
        <f t="shared" si="15"/>
        <v>0</v>
      </c>
      <c r="G200" s="59"/>
      <c r="H200" s="59"/>
      <c r="I200" s="90"/>
      <c r="J200" s="97">
        <v>6100</v>
      </c>
      <c r="K200" s="97">
        <v>6100</v>
      </c>
      <c r="L200" s="97">
        <v>6100</v>
      </c>
      <c r="M200" s="97">
        <v>6100</v>
      </c>
      <c r="N200" s="97">
        <v>6100</v>
      </c>
    </row>
    <row r="201" spans="1:14" ht="36" x14ac:dyDescent="0.25">
      <c r="A201" s="87">
        <v>155</v>
      </c>
      <c r="B201" s="23" t="s">
        <v>164</v>
      </c>
      <c r="C201" s="154">
        <f t="shared" si="10"/>
        <v>30500</v>
      </c>
      <c r="D201" s="24" t="s">
        <v>30</v>
      </c>
      <c r="E201" s="2">
        <v>0</v>
      </c>
      <c r="F201" s="2">
        <f t="shared" si="15"/>
        <v>0</v>
      </c>
      <c r="G201" s="59"/>
      <c r="H201" s="59"/>
      <c r="I201" s="90"/>
      <c r="J201" s="97">
        <v>6100</v>
      </c>
      <c r="K201" s="97">
        <v>6100</v>
      </c>
      <c r="L201" s="97">
        <v>6100</v>
      </c>
      <c r="M201" s="97">
        <v>6100</v>
      </c>
      <c r="N201" s="97">
        <v>6100</v>
      </c>
    </row>
    <row r="202" spans="1:14" ht="18.75" thickBot="1" x14ac:dyDescent="0.3">
      <c r="A202" s="107"/>
      <c r="B202" s="93"/>
      <c r="C202" s="157"/>
      <c r="D202" s="51"/>
      <c r="E202" s="104"/>
      <c r="F202" s="104"/>
      <c r="G202" s="104"/>
      <c r="H202" s="104"/>
      <c r="I202" s="46"/>
      <c r="J202" s="109"/>
      <c r="K202" s="109"/>
      <c r="L202" s="109"/>
      <c r="M202" s="109"/>
      <c r="N202" s="109"/>
    </row>
    <row r="203" spans="1:14" s="66" customFormat="1" ht="35.450000000000003" customHeight="1" thickTop="1" thickBot="1" x14ac:dyDescent="0.3">
      <c r="A203" s="88"/>
      <c r="B203" s="65" t="s">
        <v>182</v>
      </c>
      <c r="C203" s="155"/>
      <c r="D203" s="70"/>
      <c r="E203" s="71"/>
      <c r="F203" s="67">
        <f>SUM(F147:F202)</f>
        <v>0</v>
      </c>
      <c r="G203" s="68"/>
      <c r="H203" s="68"/>
      <c r="I203" s="69"/>
      <c r="J203" s="92"/>
      <c r="K203" s="89"/>
    </row>
    <row r="204" spans="1:14" ht="18" customHeight="1" x14ac:dyDescent="0.25">
      <c r="A204" s="74"/>
      <c r="B204" s="72"/>
      <c r="C204" s="158"/>
      <c r="D204" s="72"/>
      <c r="E204" s="72"/>
      <c r="F204" s="72"/>
      <c r="G204" s="72"/>
      <c r="H204" s="72"/>
      <c r="I204" s="72"/>
    </row>
  </sheetData>
  <sheetProtection selectLockedCells="1"/>
  <autoFilter ref="A1:A204" xr:uid="{F90D9AED-6355-409F-8F7F-BED7EF0A628F}"/>
  <mergeCells count="7">
    <mergeCell ref="AN57:AW57"/>
    <mergeCell ref="AX57:BG57"/>
    <mergeCell ref="B2:H2"/>
    <mergeCell ref="J57:S57"/>
    <mergeCell ref="B58:I58"/>
    <mergeCell ref="T57:AC57"/>
    <mergeCell ref="AD57:AM57"/>
  </mergeCells>
  <pageMargins left="0.7" right="0.7" top="0.75" bottom="0.75" header="0.3" footer="0.3"/>
  <pageSetup scale="39" fitToHeight="0" orientation="landscape" r:id="rId1"/>
  <headerFooter>
    <oddFooter>&amp;CPage &amp;P of &amp;N</oddFooter>
  </headerFooter>
  <rowBreaks count="4" manualBreakCount="4">
    <brk id="56" max="8" man="1"/>
    <brk id="94" max="8" man="1"/>
    <brk id="142" max="8" man="1"/>
    <brk id="18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Villas de Añasco - Bid Form</vt:lpstr>
      <vt:lpstr>'Villas de Añasco - Bid Form'!Print_Area</vt:lpstr>
      <vt:lpstr>'Villas de Añasco - Bid Form'!Print_Titles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Pesquera</dc:creator>
  <cp:keywords/>
  <dc:description/>
  <cp:lastModifiedBy>Edmarie Avilés Almenas</cp:lastModifiedBy>
  <cp:revision/>
  <cp:lastPrinted>2023-04-26T20:19:38Z</cp:lastPrinted>
  <dcterms:created xsi:type="dcterms:W3CDTF">2023-02-28T18:43:18Z</dcterms:created>
  <dcterms:modified xsi:type="dcterms:W3CDTF">2023-04-26T20:20:00Z</dcterms:modified>
  <cp:category/>
  <cp:contentStatus/>
</cp:coreProperties>
</file>